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Users\USUARIO\Desktop\sevac\APARTADO 1 ESTADOS E INFORMACION CONTABLE\"/>
    </mc:Choice>
  </mc:AlternateContent>
  <xr:revisionPtr revIDLastSave="0" documentId="13_ncr:1_{64B6EB48-9966-47C0-8DB9-E6E9B514704A}" xr6:coauthVersionLast="47" xr6:coauthVersionMax="47" xr10:uidLastSave="{00000000-0000-0000-0000-000000000000}"/>
  <bookViews>
    <workbookView xWindow="-120" yWindow="-120" windowWidth="29040" windowHeight="15720" xr2:uid="{00000000-000D-0000-FFFF-FFFF00000000}"/>
  </bookViews>
  <sheets>
    <sheet name="Plantilla Notas" sheetId="1" r:id="rId1"/>
    <sheet name="Hoja3" sheetId="5" r:id="rId2"/>
    <sheet name="Hoja1 (2)" sheetId="4" r:id="rId3"/>
    <sheet name="Hoja1" sheetId="3" r:id="rId4"/>
    <sheet name="Formulario Notas" sheetId="2" r:id="rId5"/>
  </sheets>
  <definedNames>
    <definedName name="_xlnm._FilterDatabase" localSheetId="2" hidden="1">'Hoja1 (2)'!$A$1:$K$1</definedName>
    <definedName name="_xlnm._FilterDatabase" localSheetId="1" hidden="1">Hoja3!$A$6:$E$39</definedName>
    <definedName name="_xlnm.Print_Area" localSheetId="0">'Plantilla Notas'!$A$1:$Q$1037</definedName>
  </definedNames>
  <calcPr calcId="191029"/>
</workbook>
</file>

<file path=xl/calcChain.xml><?xml version="1.0" encoding="utf-8"?>
<calcChain xmlns="http://schemas.openxmlformats.org/spreadsheetml/2006/main">
  <c r="F986" i="1" l="1"/>
  <c r="D39" i="5"/>
  <c r="G37" i="4"/>
  <c r="G35" i="4"/>
  <c r="G33" i="4"/>
  <c r="G28" i="4"/>
  <c r="G24" i="4"/>
  <c r="G20" i="4"/>
  <c r="G15" i="4"/>
  <c r="G10" i="4"/>
  <c r="L934" i="1"/>
  <c r="M869" i="1"/>
  <c r="L719" i="1"/>
  <c r="K511" i="1"/>
  <c r="J528" i="1"/>
  <c r="K502" i="1"/>
  <c r="K477" i="1"/>
  <c r="O217" i="1"/>
  <c r="O216" i="1"/>
  <c r="O215" i="1"/>
  <c r="O214" i="1"/>
  <c r="O210" i="1"/>
  <c r="O209" i="1"/>
  <c r="O208" i="1"/>
  <c r="O205" i="1"/>
  <c r="O227" i="1"/>
  <c r="J803" i="1"/>
  <c r="F1027" i="1"/>
  <c r="F1018" i="1"/>
  <c r="F1011" i="1"/>
  <c r="F1004" i="1"/>
  <c r="F996" i="1"/>
  <c r="F1029" i="1" l="1"/>
  <c r="M863" i="1"/>
  <c r="M892" i="1"/>
  <c r="M901" i="1" s="1"/>
  <c r="M831" i="1"/>
  <c r="M838" i="1" s="1"/>
  <c r="J831" i="1"/>
  <c r="J838" i="1" s="1"/>
  <c r="J797" i="1"/>
  <c r="D771" i="1"/>
  <c r="M765" i="1"/>
  <c r="J765" i="1"/>
  <c r="J756" i="1"/>
  <c r="M744" i="1"/>
  <c r="J744" i="1"/>
  <c r="M736" i="1"/>
  <c r="J736" i="1"/>
  <c r="E709" i="1"/>
  <c r="M703" i="1"/>
  <c r="M697" i="1"/>
  <c r="M673" i="1"/>
  <c r="J673" i="1"/>
  <c r="M417" i="1"/>
  <c r="M403" i="1"/>
  <c r="M394" i="1"/>
  <c r="M385" i="1"/>
  <c r="M377" i="1"/>
  <c r="M363" i="1"/>
  <c r="M820" i="1" l="1"/>
  <c r="J820" i="1"/>
  <c r="M811" i="1"/>
  <c r="J811" i="1"/>
  <c r="M803" i="1"/>
  <c r="K685" i="1"/>
  <c r="H685" i="1"/>
  <c r="M646" i="1"/>
  <c r="J646" i="1"/>
  <c r="J634" i="1"/>
  <c r="J624" i="1"/>
  <c r="M624" i="1"/>
  <c r="M616" i="1"/>
  <c r="J616" i="1"/>
  <c r="M606" i="1"/>
  <c r="J606" i="1"/>
  <c r="H552" i="1"/>
  <c r="H546" i="1"/>
  <c r="L540" i="1"/>
  <c r="I540" i="1"/>
  <c r="M528" i="1"/>
  <c r="H580" i="1"/>
  <c r="M436" i="1"/>
  <c r="J436" i="1"/>
  <c r="M333" i="1"/>
  <c r="M312" i="1"/>
  <c r="M305" i="1"/>
  <c r="K292" i="1"/>
  <c r="N285" i="1" s="1"/>
  <c r="M277" i="1"/>
  <c r="K227" i="1"/>
  <c r="O220" i="1"/>
  <c r="M212" i="1"/>
  <c r="K212" i="1"/>
  <c r="O212" i="1"/>
  <c r="M227" i="1"/>
  <c r="L227" i="1"/>
  <c r="M220" i="1"/>
  <c r="K220" i="1"/>
  <c r="L197" i="1"/>
  <c r="L190" i="1"/>
  <c r="L182" i="1"/>
  <c r="M797" i="1"/>
  <c r="M756" i="1"/>
  <c r="K444" i="1"/>
  <c r="M347" i="1"/>
  <c r="N354" i="1" l="1"/>
  <c r="N352" i="1"/>
  <c r="J823" i="1"/>
  <c r="M823" i="1"/>
  <c r="N353" i="1"/>
  <c r="N355" i="1"/>
  <c r="N284" i="1"/>
  <c r="N289" i="1"/>
  <c r="N283" i="1"/>
  <c r="N287" i="1"/>
  <c r="N282" i="1"/>
  <c r="N291" i="1"/>
  <c r="N286" i="1"/>
  <c r="N281" i="1"/>
  <c r="N280" i="1"/>
  <c r="N290" i="1"/>
  <c r="N288" i="1"/>
  <c r="L199" i="1"/>
  <c r="O180" i="1" l="1"/>
  <c r="O195" i="1"/>
  <c r="O194" i="1"/>
  <c r="N292" i="1"/>
  <c r="O192" i="1"/>
  <c r="O196" i="1"/>
  <c r="O175" i="1"/>
  <c r="O187" i="1"/>
  <c r="O185" i="1"/>
  <c r="O186" i="1"/>
  <c r="O184" i="1"/>
  <c r="O190" i="1" s="1"/>
  <c r="O176" i="1"/>
  <c r="O179" i="1"/>
  <c r="O177" i="1"/>
  <c r="O178" i="1"/>
  <c r="O181" i="1"/>
  <c r="O193" i="1"/>
  <c r="O182" i="1" l="1"/>
  <c r="O197" i="1"/>
  <c r="M665" i="1"/>
  <c r="J665" i="1"/>
  <c r="M640" i="1"/>
  <c r="J640" i="1"/>
  <c r="M634" i="1"/>
  <c r="O199" i="1" l="1"/>
  <c r="M326" i="1"/>
  <c r="M324" i="1"/>
  <c r="M322" i="1"/>
  <c r="M320" i="1"/>
  <c r="M318" i="1"/>
  <c r="M316" i="1"/>
  <c r="M314" i="1"/>
  <c r="M327" i="1" l="1"/>
</calcChain>
</file>

<file path=xl/sharedStrings.xml><?xml version="1.0" encoding="utf-8"?>
<sst xmlns="http://schemas.openxmlformats.org/spreadsheetml/2006/main" count="3177" uniqueCount="1541">
  <si>
    <t>Activo</t>
  </si>
  <si>
    <t>Ingresos de Gestión</t>
  </si>
  <si>
    <t>Notas de gestión administrativa.</t>
  </si>
  <si>
    <t>NOTAS AL ESTADO DE SITUACIÓN FINANCIERA</t>
  </si>
  <si>
    <t>Efectivo y Equivalentes</t>
  </si>
  <si>
    <t>Inversiones Financieras</t>
  </si>
  <si>
    <t>Bienes Muebles, Inmuebles e Intangibles</t>
  </si>
  <si>
    <t>Estimaciones y Deterioros</t>
  </si>
  <si>
    <t>Otros Activos</t>
  </si>
  <si>
    <t>Gastos y Otras Pérdidas:</t>
  </si>
  <si>
    <t>Efectivo y equivalentes</t>
  </si>
  <si>
    <t>Depreciación</t>
  </si>
  <si>
    <t>Amortización</t>
  </si>
  <si>
    <t>Incrementos en las provisiones</t>
  </si>
  <si>
    <t>Incremento en cuentas por cobrar</t>
  </si>
  <si>
    <t>Las cuentas que se manejan para efectos de estas Notas son las siguientes:</t>
  </si>
  <si>
    <t>Se informará sobre:</t>
  </si>
  <si>
    <t>Lo anterior, por cada tipo de moneda extranjera que se encuentre en los rubros de activo y pasivo.</t>
  </si>
  <si>
    <t>Debe mostrar la siguiente información:</t>
  </si>
  <si>
    <t>Se deberá informar:</t>
  </si>
  <si>
    <t xml:space="preserve">III)   </t>
  </si>
  <si>
    <t>NOTAS AL ESTADO DE VARIACIÓN EN LA HACIENDA PÚBLICA</t>
  </si>
  <si>
    <t>NOTAS AL ESTADO DE ACTIVIDADES</t>
  </si>
  <si>
    <t xml:space="preserve">IV)   </t>
  </si>
  <si>
    <t>NOTAS AL ESTADO DE FLUJOS DE EFECTIVO</t>
  </si>
  <si>
    <t xml:space="preserve">V) </t>
  </si>
  <si>
    <t>CONCILIACIÓN ENTRE LOS INGRESOS PRESUPUESTARIOS Y CONTABLES, ASÍ COMO ENTRE LOS EGRESOS PRESUPUESTARIOS Y LOS GASTOS CONTABLES</t>
  </si>
  <si>
    <t>Por tipo de contribución se informará el monto que se encuentre pendiente de cobro y por recuperar de hasta cinco ejercicios anteriores, asimismo se deberán considerar los montos sujetos a algún tipo de juicio con una antigüedad mayor a la señalada y la factibilidad de cobro.</t>
  </si>
  <si>
    <t>De la cuenta Almacén se informará acerca del método de valuación, así como la conveniencia de su aplicación. Adicionalmente, se revelará el impacto en la información financiera por cambios en el método.</t>
  </si>
  <si>
    <t>Se informará de manera agrupada por cuenta, los rubros de activos intangibles y diferidos, su monto y naturaleza, amortización del ejercicio, amortización acumulada, tasa y método aplicados.</t>
  </si>
  <si>
    <t>Se elaborará una relación de las cuentas y documentos por pagar en una desagregación por su vencimiento en días a 90, 180, menor o igual a 365 y mayor a 365. Asimismo, se informará sobre la factibilidad del pago de dichos pasivos.</t>
  </si>
  <si>
    <t>2.</t>
  </si>
  <si>
    <t>1.</t>
  </si>
  <si>
    <t>3.</t>
  </si>
  <si>
    <t>11.</t>
  </si>
  <si>
    <t>10.</t>
  </si>
  <si>
    <t>9.</t>
  </si>
  <si>
    <t>8.</t>
  </si>
  <si>
    <t>7.</t>
  </si>
  <si>
    <t>6.</t>
  </si>
  <si>
    <t>5.</t>
  </si>
  <si>
    <t>4.</t>
  </si>
  <si>
    <t xml:space="preserve">2.     </t>
  </si>
  <si>
    <t>Panorama Económico y Financiero</t>
  </si>
  <si>
    <t>Autorización e Historia</t>
  </si>
  <si>
    <t>Principales cambios en su estructura.</t>
  </si>
  <si>
    <t>Organización y Objeto Social</t>
  </si>
  <si>
    <t>Objeto social.</t>
  </si>
  <si>
    <t>Principal actividad.</t>
  </si>
  <si>
    <t>Ejercicio fiscal.</t>
  </si>
  <si>
    <t>Régimen jurídico.</t>
  </si>
  <si>
    <t>Consideraciones fiscales del ente: revelar el tipo de contribuciones que esté obligado a pagar o retener.</t>
  </si>
  <si>
    <t>Estructura organizacional básica.</t>
  </si>
  <si>
    <t>Bases de Preparación de los Estados Financieros</t>
  </si>
  <si>
    <t>Políticas de Contabilidad Significativas</t>
  </si>
  <si>
    <t>Posición en Moneda Extranjera y Protección por Riesgo Cambiario</t>
  </si>
  <si>
    <t>Reporte Analítico del Activo</t>
  </si>
  <si>
    <t>Fideicomisos, Mandatos y Análogos</t>
  </si>
  <si>
    <t>Reporte de la Recaudación</t>
  </si>
  <si>
    <t>Información sobre la Deuda y el Reporte Analítico de la Deuda</t>
  </si>
  <si>
    <t xml:space="preserve">12. </t>
  </si>
  <si>
    <t>Calificaciones otorgadas</t>
  </si>
  <si>
    <t>Proceso de Mejora</t>
  </si>
  <si>
    <t>Información por Segmentos</t>
  </si>
  <si>
    <t xml:space="preserve">15.   </t>
  </si>
  <si>
    <t>Eventos Posteriores al Cierre</t>
  </si>
  <si>
    <t xml:space="preserve">16.   </t>
  </si>
  <si>
    <t>Partes Relacionadas</t>
  </si>
  <si>
    <t>Análisis del comportamiento de la recaudación correspondiente al ente público o cualquier tipo de ingreso, de forma separada los ingresos locales de los federales.</t>
  </si>
  <si>
    <t>Proyección de la recaudación e ingresos en el mediano plazo.</t>
  </si>
  <si>
    <t>·</t>
  </si>
  <si>
    <t>A continuación se relacionan las cuentas que integran el rubro de efectivo y equivalentes:</t>
  </si>
  <si>
    <t>Concepto</t>
  </si>
  <si>
    <t>#NOMBRE(1112)</t>
  </si>
  <si>
    <t>Bancos/Tesorería</t>
  </si>
  <si>
    <t>Banco</t>
  </si>
  <si>
    <t>Importe</t>
  </si>
  <si>
    <t>Inversiones Temporales</t>
  </si>
  <si>
    <t>Fondos con Afectación Específica</t>
  </si>
  <si>
    <t>Deudores Diversos por Cobrar a Corto Plazo</t>
  </si>
  <si>
    <t>Representa el monto de los derechos de cobro a favor del ente público por gastos por comprobar, principalmente relacionados con viáticos.</t>
  </si>
  <si>
    <t>Otros Derechos a recibir Efectivo y Equivalentes a Corto Plazo</t>
  </si>
  <si>
    <t>Representan los derechos de cobro originados en el desarrollo de las actividades del ente público, de los cuales se espera recibir una contraprestación representada en recursos, bienes o servicios; en un plazo menor o igual a doce meses, no incluidos en las cuentas anteriores,</t>
  </si>
  <si>
    <t xml:space="preserve">Representan el monto de los fondos con afectación específica que deben financiar determinados gastos o actividades. </t>
  </si>
  <si>
    <t>Bienes Inmuebles, Infraestructura y Construcciones en Proceso</t>
  </si>
  <si>
    <t>Activo Diferido</t>
  </si>
  <si>
    <t>Pasivo</t>
  </si>
  <si>
    <t>Funciones de Catálogo</t>
  </si>
  <si>
    <t>Función</t>
  </si>
  <si>
    <t>Nombre</t>
  </si>
  <si>
    <t>Descripción</t>
  </si>
  <si>
    <t>Nomenclatura</t>
  </si>
  <si>
    <t>Ejemplo</t>
  </si>
  <si>
    <t>NOMBRE</t>
  </si>
  <si>
    <t>Nombre de la cuenta contable</t>
  </si>
  <si>
    <t xml:space="preserve">Obtiene el nombre  de la cuenta específicada. </t>
  </si>
  <si>
    <t>#NOMBRE(Cuenta)</t>
  </si>
  <si>
    <t>FECHA</t>
  </si>
  <si>
    <t>Fecha de corte</t>
  </si>
  <si>
    <t>Muestra en formato de título la fecha de corte indicada</t>
  </si>
  <si>
    <t>#FECHA()</t>
  </si>
  <si>
    <t>BANCO</t>
  </si>
  <si>
    <t>Nombre del banco</t>
  </si>
  <si>
    <t>Obtiene el banco al que pertence la cuenta especificada.</t>
  </si>
  <si>
    <t>#BANCO(Cuenta)</t>
  </si>
  <si>
    <t>#BANCO(1112-01-01)</t>
  </si>
  <si>
    <t>CUENTA</t>
  </si>
  <si>
    <t>Número de cuenta bancaria</t>
  </si>
  <si>
    <t>Obtiene el número de cuenta bancaria asociado a la cuenta contable.</t>
  </si>
  <si>
    <t>#CUENTA(Cuenta)</t>
  </si>
  <si>
    <t>#CUENTA(1112-01-01)</t>
  </si>
  <si>
    <t>TIPO</t>
  </si>
  <si>
    <t>Nombre de la cuenta bancaria</t>
  </si>
  <si>
    <t>Obtiene nombre y tipo de la cuenta bancaria especificada.</t>
  </si>
  <si>
    <t>#TIPO(Cuenta)</t>
  </si>
  <si>
    <t>#TIPO(1112-01-01)</t>
  </si>
  <si>
    <t xml:space="preserve">Funciones de Saldos </t>
  </si>
  <si>
    <t>SIE</t>
  </si>
  <si>
    <t xml:space="preserve">Saldo inicial del ejercicio </t>
  </si>
  <si>
    <t>Obtiene el saldo inicial del ejercicio de una cuenta determinada. (Parametros externos: Fecha Final)</t>
  </si>
  <si>
    <t>SIP</t>
  </si>
  <si>
    <t xml:space="preserve">Saldo inicial del periodo </t>
  </si>
  <si>
    <t>Obtiene el saldo inicial del periodo de una cuenta determinada. (Parametros externos: Fecha Final)</t>
  </si>
  <si>
    <t>SFP</t>
  </si>
  <si>
    <t xml:space="preserve">Saldo final del periodo </t>
  </si>
  <si>
    <t>Obtiene el saldo final del periodo de una cuenta determinada. (Parametros externos: Fecha Final)</t>
  </si>
  <si>
    <t>Funciones de Movimientos</t>
  </si>
  <si>
    <t>MC</t>
  </si>
  <si>
    <t>Movimientos de cargo</t>
  </si>
  <si>
    <t>Obtiene el importe total de movimientos de cargo de una cuenta, en un rango de fechas determinado. (Parametros externos: Fecha de Inicio, Fecha Final)</t>
  </si>
  <si>
    <t>MA</t>
  </si>
  <si>
    <t>Movimientos de abono</t>
  </si>
  <si>
    <t>Obtiene el importe total de movimientos de abono de una cuenta, en un rango de fechas determinado. (Parametros externos: Fecha de Inicio, Fecha Final)</t>
  </si>
  <si>
    <t>MN</t>
  </si>
  <si>
    <t>Movimiento neto</t>
  </si>
  <si>
    <t>Obtiene el movimiento neto de una cuenta en un rango de fechas determinado. En caso de cuentas deudoras se suman los cargos y se restan los abonos, en caso de cuentas acreedoras  la operación es inversa. (Parametros externos: Fecha de Inicio, Fecha Final)</t>
  </si>
  <si>
    <t>#MC(Cuenta, FechaInicio, FechaFin)</t>
  </si>
  <si>
    <t>#MA(Cuenta, FechaInicio, FechaFin)</t>
  </si>
  <si>
    <t>#MN(Cuenta, FechaInicio, FechaFin)</t>
  </si>
  <si>
    <t>#MC(1112-001,01-01-2017,31-01-2017)</t>
  </si>
  <si>
    <t>#MA(1112-001,01-01-2017,31-01-2017)</t>
  </si>
  <si>
    <t>#MN(1112-001,01-01-2017,27-01-2017)</t>
  </si>
  <si>
    <t>FORMULARIO</t>
  </si>
  <si>
    <t>NOTAS A LOS ESTADOS FINANCIEROS SAACG.NET</t>
  </si>
  <si>
    <t>Descripción:</t>
  </si>
  <si>
    <t>EJERCICIO</t>
  </si>
  <si>
    <t>Ejercicio contable</t>
  </si>
  <si>
    <t>Obtiene el ejercicio contable.</t>
  </si>
  <si>
    <t>Obtiene el ejercicio anterior (-1)</t>
  </si>
  <si>
    <t>#EJERCICIO()</t>
  </si>
  <si>
    <t>#EJERCICIO(-1)</t>
  </si>
  <si>
    <t>#FECHA() -&gt; 1 de Enero del 2000</t>
  </si>
  <si>
    <t>Muestra el año de la fecha de corte indicada</t>
  </si>
  <si>
    <t>#FECHA(A)</t>
  </si>
  <si>
    <t>#FECHA(A) -&gt; 2000</t>
  </si>
  <si>
    <t>Muestra el mes y el año de la fecha de corte indicada</t>
  </si>
  <si>
    <t>#FECHA(M)</t>
  </si>
  <si>
    <t>#FECHA(M) -&gt; enero 2000</t>
  </si>
  <si>
    <t>Muestra la fecha completa de corte indicada. (01/enero/2017)</t>
  </si>
  <si>
    <t>#FECHA(D)</t>
  </si>
  <si>
    <t>#FECHA(D) -&gt; 01 / enero / 2000</t>
  </si>
  <si>
    <t xml:space="preserve">#SIE(Cuenta, 1)    </t>
  </si>
  <si>
    <t xml:space="preserve">#SIE(1114-01-02, 1)  * Ejercicio actual </t>
  </si>
  <si>
    <t xml:space="preserve">#SIE(Cuenta, 0) </t>
  </si>
  <si>
    <t>#SIE(1114-01-02, 0)  * Póliza de Saldos Iniciales</t>
  </si>
  <si>
    <t xml:space="preserve">#SIE(Cuenta, -1) </t>
  </si>
  <si>
    <t>#SIE(1114-01-02, -1) * Ejercicio anterior</t>
  </si>
  <si>
    <t>#SIP(Cuenta, 1)</t>
  </si>
  <si>
    <t>#SIP(1112-01-01, 1) * Ejercicio actual</t>
  </si>
  <si>
    <t>#SIP(Cuenta, 0)</t>
  </si>
  <si>
    <t>#SIP(1112-01-01, 0) * Póliza de Saldos Iniciales</t>
  </si>
  <si>
    <t>#SIP(Cuenta, -1)</t>
  </si>
  <si>
    <t>#SIP(1112-01-01, -1) * Ejercicio anterior</t>
  </si>
  <si>
    <t>#SFP(Cuenta, 1)</t>
  </si>
  <si>
    <t>#SFP(1123-01-10, 1)  * Ejercicio actual</t>
  </si>
  <si>
    <t>#SFP(Cuenta, 0)</t>
  </si>
  <si>
    <t>#SFP(1123-01-10, 0)  * Póliza de Saldos Iniciales</t>
  </si>
  <si>
    <t>#SFP(Cuenta, -1)</t>
  </si>
  <si>
    <t>#SFP(1123-01-10, -1) * Ejercicio anterior</t>
  </si>
  <si>
    <t xml:space="preserve">Flujos de Efectivo Netos de las  Actividades de Operación </t>
  </si>
  <si>
    <t>Resultado del Ejercicio Ahorro /Desahorro</t>
  </si>
  <si>
    <t>Nota:</t>
  </si>
  <si>
    <t xml:space="preserve">INDETEC </t>
  </si>
  <si>
    <t>Efectivo</t>
  </si>
  <si>
    <t>La presente plantilla solo es un ejemplo de presentación basado en el documento Normativo https://www.conac.gob.mx/work/models/CONAC/normatividad/NOR_01_08_008.pdf, al no exisitir un Formato expecifico para la presentación de Notas a los Estados Financieros publicado por CONAC, se  recomieda personalizar y formular la plantilla segun las necesidades de revelación de los saldos e información  en los rubros, cuentas y/o subcuentas de cada Entidad</t>
  </si>
  <si>
    <t>%</t>
  </si>
  <si>
    <t>Ganancia/pérdida en venta de bienes muebles, inmuebles e intangibles</t>
  </si>
  <si>
    <t>Notas de desglose, y</t>
  </si>
  <si>
    <t>Notas de memoria (cuentas de orden).</t>
  </si>
  <si>
    <t>a) NOTAS DE GESTIÓN ADMINISTRATIVA</t>
  </si>
  <si>
    <t>Fecha de creación del ente público.</t>
  </si>
  <si>
    <t xml:space="preserve">Fideicomisos de los cuales es fideicomitente o fideicomisario, y contratos análogos, incluyendo mandatos de los cuales es parte.
</t>
  </si>
  <si>
    <t>Para las entidades que por primera vez estén implementando la base de devengado de acuerdo a la Ley de Contabilidad, deberán:</t>
  </si>
  <si>
    <t xml:space="preserve">6.     </t>
  </si>
  <si>
    <t xml:space="preserve">7. </t>
  </si>
  <si>
    <t>Adicionalmente, se deben incluir las explicaciones de las principales variaciones en el activo, en cuadros comparativos como sigue:</t>
  </si>
  <si>
    <t xml:space="preserve">8.     </t>
  </si>
  <si>
    <t xml:space="preserve">9.   </t>
  </si>
  <si>
    <t xml:space="preserve">11. </t>
  </si>
  <si>
    <t xml:space="preserve">13. </t>
  </si>
  <si>
    <t>Ingresos y Otros Beneficios</t>
  </si>
  <si>
    <t>Explicar aquellas cuentas de los rubros que integran los grupos de: Ingresos de Gestión; Participaciones, Aportaciones, Convenios, Incentivos Derivados de la Colaboración Fiscal, Fondos Distintos de Aportaciones, Transferencias, Asignaciones, Subsidios y Subvenciones, y Pensiones y Jubilaciones; y Otros Ingresos y Beneficios, que en lo individual representen el 15% o más del total del rubro al que corresponden.</t>
  </si>
  <si>
    <t>Participaciones, Aportaciones, Convenios, Incentivos Derivados de la Colaboración Fiscal, Fondos Distintos de Aportaciones, Transferencias, Asignaciones, Subsidios y Subvenciones, y Pensiones y Jubilaciones</t>
  </si>
  <si>
    <t>Otros Ingresos y Beneficios</t>
  </si>
  <si>
    <r>
      <t xml:space="preserve">I)    </t>
    </r>
    <r>
      <rPr>
        <b/>
        <sz val="7"/>
        <rFont val="Times New Roman"/>
        <family val="1"/>
      </rPr>
      <t/>
    </r>
  </si>
  <si>
    <r>
      <t xml:space="preserve">II)     </t>
    </r>
    <r>
      <rPr>
        <b/>
        <sz val="7"/>
        <rFont val="Times New Roman"/>
        <family val="1"/>
      </rPr>
      <t/>
    </r>
  </si>
  <si>
    <t xml:space="preserve">Se informará acerca de los fondos con afectación específica, el tipo y monto de los mismos; de las inversiones temporales se revelará su tipo y monto.
</t>
  </si>
  <si>
    <t xml:space="preserve">Se informará, de manera agrupada, los derechos a recibir efectivo y equivalentes, y bienes o servicios, (excepto cuentas por cobrar de contribuciones e inversiones financieras) en una desagregación por su vencimiento en días a 90, 180, menor o igual a 365 y mayor a 365. Adicionalmente, se informará de las características cualitativas relevantes que afecten a estas cuentas.
</t>
  </si>
  <si>
    <t>Inventarios</t>
  </si>
  <si>
    <t xml:space="preserve">Se clasificarán como inventarios los bienes disponibles para su transformación. Esta nota aplica para aquellos entes públicos que realicen algún proceso de transformación y/o elaboración de bienes.
</t>
  </si>
  <si>
    <t>Almacenes</t>
  </si>
  <si>
    <t xml:space="preserve">De la cuenta Fideicomisos, Mandatos y Contratos Análogos se informarán los recursos asignados por tipo y monto, y características significativas que tengan o puedan tener alguna incidencia en las mismas.
</t>
  </si>
  <si>
    <t xml:space="preserve">Se informarán los saldos e integración de las cuentas: Participaciones y Aportaciones de Capital, Inversiones a Largo Plazo y Títulos y Valores a Largo Plazo.
</t>
  </si>
  <si>
    <t xml:space="preserve">Se informará de manera agrupada por cuenta, los rubros de Bienes Muebles e Inmuebles, el monto de la cuenta y de la depreciación del ejercicio y la acumulada, el método de depreciación, tasas determinadas y los criterios de aplicación de los mismos. Asimismo, se informará de las características significativas del estado en que se encuentren los activos.
</t>
  </si>
  <si>
    <t>Cuentas y Documentos por pagar</t>
  </si>
  <si>
    <t>Fondos y Bienes de Terceros en Garantía y/o Administración</t>
  </si>
  <si>
    <t xml:space="preserve">Se informará de manera agrupada los recursos localizados en Fondos de Bienes de Terceros en Garantía y/o Administración a corto y largo plazo, así como la naturaleza de dichos recursos y sus características cualitativas significativas que les afecten o pudieran afectarles financieramente.
</t>
  </si>
  <si>
    <t>Pasivos Diferidos</t>
  </si>
  <si>
    <t xml:space="preserve">Se informará de las cuentas de los pasivos diferidos por tipo, monto y naturaleza, así como las características significativas que les impacten o pudieran impactarles financieramente.
</t>
  </si>
  <si>
    <t>Provisiones</t>
  </si>
  <si>
    <t xml:space="preserve">Otros Pasivos </t>
  </si>
  <si>
    <t xml:space="preserve">Se informará de las cuentas de provisiones por tipo, monto y naturaleza, así como las características significativas que les impacten.
</t>
  </si>
  <si>
    <t xml:space="preserve">De las cuentas de otros pasivos se informará por tipo circulante o no circulante, los montos totales y sus características cualitativas significativas que les impacten financieramente.
</t>
  </si>
  <si>
    <t xml:space="preserve">Efectivo   </t>
  </si>
  <si>
    <t xml:space="preserve">Bancos/Dependencias y Otros </t>
  </si>
  <si>
    <t xml:space="preserve">Inversiones Temporales (Hasta 3 meses) </t>
  </si>
  <si>
    <t xml:space="preserve">Fondos con Afectación Específica </t>
  </si>
  <si>
    <t xml:space="preserve">Depósitos de Fondos de Terceros en Garantía y/o Administración
</t>
  </si>
  <si>
    <t>Otros Efectivos y Equivalentes</t>
  </si>
  <si>
    <t>Detallar las adquisiciones de las Actividades de Inversión efectivamente pagadas, respecto del apartado de aplicación.</t>
  </si>
  <si>
    <t>Adquisiciones de Actividades de Inversión efectivamente pagadas</t>
  </si>
  <si>
    <t xml:space="preserve">Bienes Inmuebles, Infraestructura y Construcciones en Proceso
</t>
  </si>
  <si>
    <t>Terrenos</t>
  </si>
  <si>
    <t>Viviendas</t>
  </si>
  <si>
    <t xml:space="preserve">Edificios no Habitacionales </t>
  </si>
  <si>
    <t xml:space="preserve">Infraestructura </t>
  </si>
  <si>
    <t xml:space="preserve">Construcciones en Proceso en Bienes de Dominio Público
</t>
  </si>
  <si>
    <t>Construcciones en Proceso en Bienes Propios</t>
  </si>
  <si>
    <t xml:space="preserve">Otros Bienes Inmuebles </t>
  </si>
  <si>
    <t xml:space="preserve">Bienes Muebles </t>
  </si>
  <si>
    <t xml:space="preserve">Mobiliario y Equipo de Administración </t>
  </si>
  <si>
    <t xml:space="preserve">Mobiliario y Equipo Educacional y Recreativo </t>
  </si>
  <si>
    <t xml:space="preserve">Equipo e Instrumental Médico y de Laboratorio </t>
  </si>
  <si>
    <t xml:space="preserve">Vehículos y Equipo de Transporte </t>
  </si>
  <si>
    <t xml:space="preserve">Equipo de Defensa y Seguridad </t>
  </si>
  <si>
    <t>Maquinaria, Otros Equipos y Herramientas</t>
  </si>
  <si>
    <t xml:space="preserve">Colecciones, Obras de Arte y Objetos Valiosos </t>
  </si>
  <si>
    <t xml:space="preserve">Activos Biológicos </t>
  </si>
  <si>
    <t xml:space="preserve">Otras Inversiones </t>
  </si>
  <si>
    <t>Presentar la Conciliación de los Flujos de Efectivo Netos de las Actividades de Operación y los saldos de Resultados del Ejercicio (Ahorro/Desahorro), utilizando el siguiente cuadro:</t>
  </si>
  <si>
    <t>CONCILIACION DE FLUJOS DE EFECTIVO NETOS</t>
  </si>
  <si>
    <t xml:space="preserve">La conciliación se presentará atendiendo a lo dispuesto por el "Acuerdo por el que se emite el formato de conciliación entre los ingresos presupuestarios y contables, así como entre los egresos presupuestarios y los gastos contables" y sus modificaciones.
</t>
  </si>
  <si>
    <t>c) NOTAS DE MEMORIA (CUENTAS DE ORDEN)</t>
  </si>
  <si>
    <t xml:space="preserve">Las Notas de Memoria contendrán información sobre las cuentas de orden tanto contables como presupuestarias que se utilizan para registrar movimientos de valores que no afecten o modifiquen el Estado de Situación Financiera del ente público; sin embargo, su incorporación es necesaria con fines de recordatorio, de control y en general sobre los aspectos administrativos, o bien, para consignar sus derechos o responsabilidades contingentes que puedan, o no, presentarse en el futuro.
</t>
  </si>
  <si>
    <t>Cuentas de Orden Contables</t>
  </si>
  <si>
    <t>Cuentas de Orden Presupuestario</t>
  </si>
  <si>
    <t xml:space="preserve">Se informará al menos lo siguiente:
</t>
  </si>
  <si>
    <t xml:space="preserve">Las cuentas de orden contables señaladas, se indican de manera enunciativa, por lo tanto, deberán informar sobre las cuentas
de orden contable que utilice el ente público y que presenten saldos al periodo que se reporta.
</t>
  </si>
  <si>
    <t xml:space="preserve">Cuentas de Orden Presupuestarias de Ingresos
</t>
  </si>
  <si>
    <t>Ley de Ingresos Estimada</t>
  </si>
  <si>
    <t>Ley de Ingresos por Ejecutar</t>
  </si>
  <si>
    <t xml:space="preserve">Modificaciones a la Ley de Ingresos Estimada </t>
  </si>
  <si>
    <t xml:space="preserve">Ley de Ingresos Devengada </t>
  </si>
  <si>
    <t>Ley de Ingresos Recaudada</t>
  </si>
  <si>
    <t>Cuentas de Orden Presupuestarias de Egresos</t>
  </si>
  <si>
    <t>Presupuesto de Egresos Aprobado</t>
  </si>
  <si>
    <t>Presupuesto de Egresos por Ejercer</t>
  </si>
  <si>
    <t>Modificaciones al Presupuesto de Egresos Aprobado</t>
  </si>
  <si>
    <t xml:space="preserve">Presupuesto de Egresos Comprometido </t>
  </si>
  <si>
    <t>Presupuesto de Egresos Devengado</t>
  </si>
  <si>
    <t>Presupuesto de Egresos Ejercido</t>
  </si>
  <si>
    <t>Presupuesto de Egresos Pagado</t>
  </si>
  <si>
    <t xml:space="preserve">De esta manera, se informan y explican las condiciones relacionadas con la información financiera de cada período de gestión; además, de exponer aquellas políticas que podrían afectar la toma de decisiones en períodos posteriores.
</t>
  </si>
  <si>
    <t xml:space="preserve">El ente público seleccionará y aplicará sus políticas contables de manera congruente para transacciones, otros eventos y condiciones que sean similares.
</t>
  </si>
  <si>
    <t>Servicios Personales por Pagar a Corto Plazo</t>
  </si>
  <si>
    <t>Proveedores por Pagar a Corto Plazo</t>
  </si>
  <si>
    <t xml:space="preserve">Derechos a recibir Efectivo y Equivalentes y Bienes o Servicios </t>
  </si>
  <si>
    <t>Bienes Muebles</t>
  </si>
  <si>
    <t>Depreciaciones</t>
  </si>
  <si>
    <t>Activos Intangibles</t>
  </si>
  <si>
    <t>Amortizaciones</t>
  </si>
  <si>
    <t xml:space="preserve">Total </t>
  </si>
  <si>
    <t>Otros Activos Circulantes</t>
  </si>
  <si>
    <t>Otros Activos No Circulantes</t>
  </si>
  <si>
    <t>Pasivos Diferidos a Corto Plazo</t>
  </si>
  <si>
    <t>Pasivos Diferidos a Largo Plazo</t>
  </si>
  <si>
    <t>b) NOTAS DE DESGLOSE</t>
  </si>
  <si>
    <t>Gastos de Funcionamiento</t>
  </si>
  <si>
    <t>Participaciones y Aportaciones</t>
  </si>
  <si>
    <t>Intereses, Comisiones y Otros Gastos de la Deuda Pública</t>
  </si>
  <si>
    <t>Otros Gastos y Pérdidas Extraordinarias</t>
  </si>
  <si>
    <t xml:space="preserve"> Inversión Pública</t>
  </si>
  <si>
    <t>Anticipo a Proveedores por Adquisición de Bienes y Prestación de Servicios a Corto Plazo</t>
  </si>
  <si>
    <t>Representa los anticipos entregados a proveedores por adquisición de bienes y prestación de servicios, previo a la recepción parcial o total, que serán exigibles en un plazo menor o igual a doce meses.</t>
  </si>
  <si>
    <t xml:space="preserve">Cuentas por Cobrar a Corto Plazo </t>
  </si>
  <si>
    <t>Representa el monto de los derechos de cobro a favor del ente público, cuyo origen es distinto de los ingresos por contribuciones, productos y aprovechamientos, que serán exigibles en un plazo menor o igual a doce meses.</t>
  </si>
  <si>
    <t>El presente formulario proporciona a los usuarios del SAACG.Net las funciones necesarias para la Emisión de las Notas a los Estados Financieros, de manera que se establezca un vínculo entre un libro de Excel y el Sistema, facilitando la construcción de la información para el contenido de dichas Notas.</t>
  </si>
  <si>
    <t>Provisiones a Corto Plazo</t>
  </si>
  <si>
    <t>Provisiones a Largo Plazo</t>
  </si>
  <si>
    <t>Representa los adeudos por las remuneraciones del personal al servicio del ente público, de carácter permanente o transitorio, que deberá pagar en un plazo menor o igual a doce meses.</t>
  </si>
  <si>
    <t>Representa los adeudos con proveedores derivados de operaciones del ente público, con vencimiento menor o igual a doce meses.</t>
  </si>
  <si>
    <t xml:space="preserve">Estas Notas tienen como objetivo la revelación del contexto y de los aspectos económico-financieros más relevantes que influyeron en las decisiones del período, y que deberán ser considerados en la elaboración de los estados financieros para la mayor comprensión de los mismos y sus particularidades. 
</t>
  </si>
  <si>
    <t>a)</t>
  </si>
  <si>
    <t>b)</t>
  </si>
  <si>
    <t>c)</t>
  </si>
  <si>
    <t>s)</t>
  </si>
  <si>
    <t>d)</t>
  </si>
  <si>
    <t>e)</t>
  </si>
  <si>
    <t>f)</t>
  </si>
  <si>
    <t>g)</t>
  </si>
  <si>
    <t xml:space="preserve">Las notas a los estados financieros son explicaciones que amplían el origen y significado de los datos y cifras que se presentan en los Estados Financieros, proporcionando información acerca del ente público, sus transacciones y otros eventos que lo han afectado o podrían afectar económicamente, las cuales son parte integrante de los mismos, teniendo presente los postulados de revelación suficiente e importancia relativa.
Su objetivo es revelar y proporcionar información adicional que no se presenta en los Estados Financieros, pero que es relevante para la comprensión de alguno de ellos. Lo anterior para dar cumplimiento a los artículos 46, fracción I, inciso g), 47, 48 y 49 de la Ley General de Contabilidad Gubernamental (LGCG). 
Las Notas a los Estados Financieros deberán incluir en el encabezado los siguientes datos: Nombre del Ente Público, la denominación "Notas a los Estados Financieros", periodo de que se trata y la unidad monetaria en que están expresadas las cifras (pesos).
A continuación se presentan los tres tipos de notas que acompañan a los Estados Financieros, a saber:
</t>
  </si>
  <si>
    <t>h)</t>
  </si>
  <si>
    <t>i)</t>
  </si>
  <si>
    <t>j)</t>
  </si>
  <si>
    <t xml:space="preserve">Son los principios, bases, reglas y procedimientos específicos adoptados por el ente público en la elaboración y presentación de sus estados financieros.
</t>
  </si>
  <si>
    <t>Subtotal</t>
  </si>
  <si>
    <t>Transferencias, Asignaciones, Subsidios y Otras Ayudas</t>
  </si>
  <si>
    <t>Representa el monto en dinero propiedad del ente público en caja y aquel que está a su cuidado y administración.</t>
  </si>
  <si>
    <t>Movimientos de partidas (o rubros) que no afectan al efectivo</t>
  </si>
  <si>
    <t xml:space="preserve">Los valores en custodia de instrumentos prestados a formadores de mercado e instrumentos de crédito recibidos en garantía de los formadores de mercado u otros.
</t>
  </si>
  <si>
    <t>Por tipo de emisión de instrumento: monto, tasa y vencimiento.</t>
  </si>
  <si>
    <t xml:space="preserve">Los contratos firmados de construcciones por tipo de contrato.
</t>
  </si>
  <si>
    <t>Formato de reforma 06/12/2022</t>
  </si>
  <si>
    <t xml:space="preserve">Mediante la Ley aprobación de la Ley 86, 12 de junio de 1882 por el H. Congreso del Estado, y publicada en el Periódico Oficial La Sombra de Arteaga, el 01 de enero de 1985 por el gobernador Saturnino Osornio. Este Municipio de Colón es declarado Municipio libre. </t>
  </si>
  <si>
    <t>Para efectos Hacendarios se cuenta con el Registro Federal de Contribuyentes MCQ850101BPA, por lo que la Secretaría de Hacienda y Crédito Público reconoce como fecha de creación el 01 (primero) de Enero  de 1985. (Mil Novecientos Ochenta y Cinco).</t>
  </si>
  <si>
    <t>Conforme al Reglamento Interior de la Adminstración Pública, del Municipio de Colón, Qro. Publicado en el periódico oficial "La Sombra de Arteaga" en fecha 8 de dicimebre del 2017, señala en su artículo 11 Para el estudio, planeación, resolución y despacho de los asuntos inherentes a las materias de competencia municipal, el Ayuntamiento y el Presidente Municipal se auxiliarán de las siguientes Dependencias: 
a) Secretaría del Ayuntamiento 
b) Secretaria de Gobierno  
c) Secretaria de Finanzas
d)  Secretaria de Administración
e) Unidad de Transparencia
f) Secretaria de Obras Publicas
g)  Secretaria de Desarrollo Urbano y Ecologico
h)  Secretaria de Servicios Publicos Municipales
i) Secretaria General de Seguridad Publica, Policia Preventiva y Transito Municipal  
J) Secretaría Particular 
K) Secretaría Técnica
l)  Contraloría Municipal
m) Secretaria de Desarrollo Social
n) Secretaria de Desarrollo sustentable
I. Dependencias: 
a) Secretaría del Ayuntamiento 
b) Dirección de Gobierno  
c) Dirección de Finanzas Públicas Municipales
d) Dirección Servicios Públicos Municipales
e) Oficialía Mayor del Municipio
f) Dirección de Obras Públicas Municipales
g)  Dirección de Seguridad Pública y Tránsito Municipal
h) Dirección de Desarrollo Social y Económico
i) Dirección de Desarrollo Rural Sustentable 
J) Secretaría Particular 
K) Comunicación Social 
l) Secretaría Técnica
m) Dirección de Turismo
n) Juzgado Cívico
o) Contraloría Municipal
P) Unidad de Transparencia</t>
  </si>
  <si>
    <t xml:space="preserve">El Municipio de Colón, Querétaro, es una parte de la constitución de la base de la división territorial y de la organización política y administrativa del Estado de Querétaro, es gobernado por un Ayuntamiento de elección popular, y se compone por un Presidente Municipal que, política y administrativamente es el representante del Municipio, 9 regidores y dos síndicos municipales quienes son los representantes legales del Ayuntamiento. El Municipio de Colón, Querétaro está investido de personalidad jurídica y dotado de patrimonio propio. La representación legal corresponde al Ayuntamiento, quien la ejerce a través de dos síndicos o delegándola a favor de terceros, mediante acuerdo expreso del Ayuntamiento. </t>
  </si>
  <si>
    <t>En términos del artículo 115 Constitución Política de los Estados Unidos Mexicanos. Los Municipios tendrán a su cargo las funciones y servicios públicos siguientes: Drenaje, alcantarillado, tratamiento y disposición de sus aguas residuales; Alumbrado público; Limpia, recolección, traslado, tratamiento y disposición final de residuos; Mercados y centrales de abasto; Panteones; Rastro; Calles, parques y jardines y su equipamiento; Seguridad pública.
El Ayuntamiento tiene las facultades para aprobar, de acuerdo con las leyes en materia municipal que expide la Legislatura del Estado de Querétaro, los bandos de policía y gobierno, los reglamentos, circulares y disposiciones administrativas de observancia general dentro de su jurisdicción, que organiza la administración pública municipal, regula las materias, procedimientos, funciones y servicios públicos de su competencia y aseguren la participación ciudadana y vecinal. 
El Municipio de Colón, Querétaro, en los términos de las Leyes federales y estatales relativas, está facultado para:
• Aprobar la zonificación y planes de desarrollo urbano municipal; 
• Participar en la creación y administración de sus reservas territoriales; 
• Participar en la formulación de planes de desarrollo regional, los cuales deberán estar en concordancia con los planes estatales y federales de la materia; 
• Autorizar y vigilar la utilización del suelo, en el ámbito de su competencia; 
• Invertir en la regularización de la tenencia de la tierra urbana y rural; 
• Otorgar licencias y permisos para construcciones; 
• Participar en la creación y administración de zonas de reservas ecológicas y en la elaboración y aplicación de programas de ordenamiento en esta materia;
• Intervenir en la formulación y aplicación de programas de transporte público de pasajeros cuando aquellos afecten su ámbito territorial; y celebrar convenios para la administración y custodia de las zonas federales, otorgar a los centros de población la categoría política que les corresponda, de conformidad con el procedimiento respectivo; autorizar la contratación y concesión de obras y servicios públicos municipales, en los términos de sus reglamentos; 
• Crear las secretarias, direcciones y departamentos que sean necesarios para el despacho de los negocios del orden administrativo y la eficaz prestación de los servicios públicos municipales; 
• Crear y suprimir las delegaciones y subdelegaciones municipales necesarias para el efectivo cumplimiento de sus funciones administrativas y la provisión de servicios; 
• Aprobar y evaluar el cumplimiento de los planes y programas, municipales; 
• Solicitar a través del presidente municipal la comparecencia de los servidores públicos de la administración municipal, así como la información necesaria para el proceso de evaluación y seguimiento de los planes y programas; 
• Solicitar al ejecutivo del estado la expropiación de bienes por causa de utilidad pública, formular la iniciativa de Ley de ingresos del municipio para cada año fiscal y remitirla, para su estudio y aprobación, a la legislatura del estado; formular y aprobar el Presupuesto de egresos del municipio para cada año fiscal con base en sus ingresos disponibles y sujetándose para ello a las normas contenidas en la Ley Orgánica Municipal del Estado de Querétaro y las demás leyes aplicables;</t>
  </si>
  <si>
    <t xml:space="preserve">• Conocer de la renuncia de los regidores del ayuntamiento y citar a los suplentes para que los sustituyan en sus funciones;
• Conocer de la solicitud de licencia de los miembros del ayuntamiento;
• Designar, de entre los regidores propietarios, a quien deba suplir al presidente municipal en sus faltas temporales o absolutas, en los términos de la constitución política del Estado de Querétaro; 
• Citar a los regidores suplentes o al síndico suplente, según sea el caso, para que, en caso de falta temporal o absoluta de los propietarios, sustituyan a estos en sus funciones; 
• Celebrar en los términos que señala esta ley, convenios con otros municipios, con el estado y con los particulares, a fin de coordinarse y asociarse para la más eficaz prestación de los servicios públicos o el mejor ejercicio de las funciones que les correspondan, o para cualquier otro aspecto de índole administrativo, que requiera de auxilio técnico u operativo;
• Vigilar que se imparta la instrucción cívica y militar que los mantenga aptos en el ejercicio de los derechos de ciudadano, diestros en el manejo de las armas y conocedores de la disciplina militar; </t>
  </si>
  <si>
    <t>El régimen jurídico nace con el artículo 115 de la Constitución Política de los Estados Unidos Mexicanos, así como artículo 35 de la
Constitución Política del Estado de Querétaro y el artículo 3 de la Ley Orgánica Municipal del Estado de Querétaro, artículo 25 Fracción I del Código Civil del Estado de Querétaro.</t>
  </si>
  <si>
    <t>Las obligaciones fiscales federales que tiene el Municipio consisten en retener y enterar el impuesto sobre la renta por concepto de sueldos y salarios y en general por la prestación de un servicio personal subordinado, por los servicios profesionales y por el uso o goce temporal de bienes inmuebles. En materia de obligaciones fiscales estatales está obligado al pago del Impuesto Sobre Nóminas.</t>
  </si>
  <si>
    <t>Conforme al Reglamento Interior de la Adminstración Pública, del Municipio de Colón, Qro. Publicado en el periódico oficial "La Sombra de Arteaga" en fecha 8 de diciembre del 2017, señala en su artículo 11</t>
  </si>
  <si>
    <t>Sin Fideicomisos, mandatos y análogos de los cuales es fideicomitente o fideicomisario.</t>
  </si>
  <si>
    <t>El Municipio de Colón, Querétaro desde el 1 de enero del 2016 cuenta con un sistema de contabilidad gubernamental denominado SAACG (Sistema Automatizado de Administración y Contabilidad Gubernamental) diseñado en apego a la Ley General de Contabilidad Gubernamental y a los lineamientos emitidos por el Consejo Nacional de Armonización Contable.</t>
  </si>
  <si>
    <t>La normatividad aplicada para el reconocimiento, valuación y revelación de los estados financieros son a valor histórico con excepción de los bienes inmuebles que fueron revaluados a valor catastral, este último registrado por la Secretaría de Administración.</t>
  </si>
  <si>
    <t>Los siguientes postulados sustentan de manera técnica el registro de las operaciones, la elaboración y presentación de estados financieros; basados en su razonamiento, eficiencia demostrada, respaldo en legislación especializada y aplicación de la Ley General de Contabilidad Gubernamental (Ley de Contabilidad), con la finalidad de uniformar los métodos, procedimientos y prácticas contables.</t>
  </si>
  <si>
    <t>1)</t>
  </si>
  <si>
    <t>Sustancia Económica</t>
  </si>
  <si>
    <t>Es el reconocimiento contable de las transacciones, transformaciones internas y otros eventos, que afectan económicamente al ente público y delimitan la operación del Sistema de Contabilidad Gubernamental (SCG).</t>
  </si>
  <si>
    <t>2)</t>
  </si>
  <si>
    <t>Entes Públicos</t>
  </si>
  <si>
    <t>Los poderes Ejecutivo, Legislativo y Judicial de la Federación y de las entidades federativas; los entes autónomos de la Federación y de las entidades federativas; los ayuntamientos de los municipios; los órganos político-administrativos de las demarcaciones territoriales del Distrito Federal; y las entidades de la administración pública paraestatal, ya sean federales, estatales o municipales.</t>
  </si>
  <si>
    <t>3)</t>
  </si>
  <si>
    <t>Existencia Permanente</t>
  </si>
  <si>
    <t>La actividad del ente público se establece por tiempo indefinido, salvo disposición legal en la que se especifique lo contrario.</t>
  </si>
  <si>
    <t>4)</t>
  </si>
  <si>
    <t>Revelación Suficiente</t>
  </si>
  <si>
    <t>Los estados y la información financiera deben mostrar amplia y claramente la situación financiera y los resultados del ente público.</t>
  </si>
  <si>
    <t>5)</t>
  </si>
  <si>
    <t>Importancia Relativa</t>
  </si>
  <si>
    <t>La información debe mostrar los aspectos importantes de la entidad que fueron reconocidos contablemente.</t>
  </si>
  <si>
    <t>6)</t>
  </si>
  <si>
    <t>Registro e Integración Presupuestaria</t>
  </si>
  <si>
    <t>La información presupuestaria de los entes públicos se integra en la contabilidad en los mismos términos que se presentan en la ley de Ingresos y en el Decreto del Presupuesto Egresos, de acuerdo a la naturaleza económica que le corresponda. El registro presupuestario del ingreso y del egreso en los entes públicos se debe reflejar en la contabilidad, considerando sus efectos patrimoniales y su vinculación con las etapas presupuestarias correspondientes.</t>
  </si>
  <si>
    <t>7)</t>
  </si>
  <si>
    <t xml:space="preserve">Consolidación de la Información Financiera </t>
  </si>
  <si>
    <t>8)</t>
  </si>
  <si>
    <t xml:space="preserve">Devengo Contable </t>
  </si>
  <si>
    <t xml:space="preserve">Los registros contables de los entes públicos se llevarán con base acumulativa. El ingreso devengado, es el momento contable que se realiza cuando existe jurídicamente el derecho de cobro de impuestos, derechos, productos, aprovechamientos y otros ingresos por parte de los entes públicos. El gasto devengado, es el momento contable que refleja el reconocimiento de una obligación de pago a favor de terceros por la recepción de conformidad de bienes, servicios y obra pública contratados; así como de las obligaciones que derivan de tratados, leyes, decretos, resoluciones y sentencias definitivas. </t>
  </si>
  <si>
    <t>9)</t>
  </si>
  <si>
    <t xml:space="preserve">Valuación </t>
  </si>
  <si>
    <t xml:space="preserve">Todos los eventos que afecten económicamente al ente público deben ser cuantificados en términos monetarios y se registrarán al costo histórico o al valor económico más objetivo registrándose en moneda nacional. </t>
  </si>
  <si>
    <t>10)</t>
  </si>
  <si>
    <t xml:space="preserve">Dualidad Económica </t>
  </si>
  <si>
    <t xml:space="preserve">El ente público debe reconocer en la contabilidad, la representación de las transacciones y algún otro evento que afecte su situación financiera, su composición por los recursos asignados para el logro de sus fines y por sus fuentes, conforme a los derechos y obligaciones. </t>
  </si>
  <si>
    <t>11)</t>
  </si>
  <si>
    <t xml:space="preserve">Consistencia </t>
  </si>
  <si>
    <t>Ante la existencia de operaciones similares en un ente público, debe corresponder un mismo tratamiento contable, el cual debe permanecer a través del tiempo, en tanto no cambie la esencia económica de las operaciones.</t>
  </si>
  <si>
    <t>El método utilizado para la actualización del valor de los bienes inmuebles es el determinado por el Consejo Nacional de Contabilidad Gubernamental (CONAC)</t>
  </si>
  <si>
    <t xml:space="preserve">No se tienen inversión en acciones de Compañías subsidiarias no consolidadas o asociadas. </t>
  </si>
  <si>
    <t>El Municipio no cuenta con reservas.</t>
  </si>
  <si>
    <t>Actualmente no se han realizado cambios en políticas contables.</t>
  </si>
  <si>
    <t>El Municipio no ha realizado reclasificaciones significativas.</t>
  </si>
  <si>
    <t>No se cuenta con activos en moneda extranjera</t>
  </si>
  <si>
    <t>No se cuenta con pasivos en moneda extranjera</t>
  </si>
  <si>
    <t>No se cuenta con posición en moneda extranjera</t>
  </si>
  <si>
    <t>No se opera con Tipo de cambio</t>
  </si>
  <si>
    <t>En consecuencia no existe equivalente en moneda nacional</t>
  </si>
  <si>
    <t>El porcentaje de depreciación, deterioro o amortización de los diferentes tipos de activos, son los emitidos por el Consejo de Armonización Contable  (CONAC) publicados el 15 de agosto del 2012 en el Diario Oficial de la Federación, determinadas por la Dirección de Control Patrimonial de la Secretaría de Administración derivado a que con fundamento en la fracción VIII del artículo 50 de la Ley Orgánica Municipal, es la dependencia facultada para ello.</t>
  </si>
  <si>
    <t>Durante el año no se han realizado cambios en los porcentajes de depreciación o valor residual de los activos.</t>
  </si>
  <si>
    <t>No se cuenta con importe de los gastos capitalizados en el ejercicio, tanto financieros como de investigación y desarrollo.</t>
  </si>
  <si>
    <t>No existen riesgos por tipo de cambio, toda vez que no se realizan operaciones de esta naturaleza. Las inversiones financieras se realizan en renta fija.</t>
  </si>
  <si>
    <t>Actualmente no se cuenta con un Valor activado en el ejercicio de los bienes construidos por la entidad.</t>
  </si>
  <si>
    <t>No se tienen circunstancias de carácter significativo que afecten el activo.</t>
  </si>
  <si>
    <t>No se tienen desmantelamientos de Activos, procedimientos, implicaciones, efectos contables.</t>
  </si>
  <si>
    <t>Sin información que manifestar</t>
  </si>
  <si>
    <t>INGRESOS DE GESTIÓN</t>
  </si>
  <si>
    <t>FONDOS DISTINTOS DE APORTACIONES</t>
  </si>
  <si>
    <t>TRANSFERENCIAS, ASIGNACIONES, SUBSIDIOS Y SUBVENCIONES, Y PENSIONES Y JUBILACIONES</t>
  </si>
  <si>
    <t>PARTICIPACIONES, APORTACIONES, CONVENIOS, INCENTIVOS DERIVADOS DE LA COLABORACIÓN FISCAL, FONDOS DISTINTOS DE APORTACIONES, TRANSFERENCIAS, ASIGNACIONES, SUBSIDIOS Y SUBVENCIONES, Y PENSIONES Y JUBILACIONES</t>
  </si>
  <si>
    <t>INGRESOS FINANCIEROS</t>
  </si>
  <si>
    <t>INCREMENTO POR VARIACIÓN DE INVENTARIOS</t>
  </si>
  <si>
    <t>DISMINUCIÓN DEL EXCESO DE ESTIMACIONES POR PÉRDIDA O DETERIORO U OBSOLESCENCIA</t>
  </si>
  <si>
    <t>DISMINUCIÓN DEL EXCESO DE PROVISIONES</t>
  </si>
  <si>
    <t>OTROS INGRESOS Y BENEFICIOS VARIOS</t>
  </si>
  <si>
    <t>INGRESOS Y OTROS BENEFICIOS</t>
  </si>
  <si>
    <t>POR RECAUDAR</t>
  </si>
  <si>
    <t>RECAUDADO</t>
  </si>
  <si>
    <t>IMPUESTOS</t>
  </si>
  <si>
    <t>CUOTAS Y APORTACIONES DE SEGURIDAD SOCIAL</t>
  </si>
  <si>
    <t>CONTRIBUCIONES DE MEJORAS</t>
  </si>
  <si>
    <t>DERECHOS</t>
  </si>
  <si>
    <t>PRODUCTOS</t>
  </si>
  <si>
    <t>APROVECHAMIENTOS</t>
  </si>
  <si>
    <t>INGRESOS POR VENTA DE BIENES Y PRESTACIÓN DE SERVICIOS</t>
  </si>
  <si>
    <t>PARTICIPACIONES</t>
  </si>
  <si>
    <t>APORTACIONES</t>
  </si>
  <si>
    <t>CONVENIOS</t>
  </si>
  <si>
    <t>INCENTIVOS DERIVADOS DE LA COLABORACIÓN FISCAL</t>
  </si>
  <si>
    <t>OTROS INGRESOS Y BENEFICIOS</t>
  </si>
  <si>
    <t>Al periódo que se informa el Municipio de Colón, Querétaro no cuenta con Deuda Pública.</t>
  </si>
  <si>
    <t>Sin información que manifestar en el periódo que se reporta</t>
  </si>
  <si>
    <t>No existen partes relacionadas.</t>
  </si>
  <si>
    <t>Incremento en inversiones producido por revaluación</t>
  </si>
  <si>
    <t>Nada que manifestar.</t>
  </si>
  <si>
    <t>La aplicable de acuerdo a la armonizacion contable</t>
  </si>
  <si>
    <t>No se cuenta con una Administración de activos; planeación con el objetivo de que el ente los utilice de manera más efectiva.</t>
  </si>
  <si>
    <t>No se cuenta con Inversiones en empresas de participación mayoritaria.</t>
  </si>
  <si>
    <t>No se cuenta con Inversiones en empresas de participación minoritaria.</t>
  </si>
  <si>
    <t>Suma Ingresos y Otros Beneficios</t>
  </si>
  <si>
    <t>Su saldo a la fecha que se informa es de</t>
  </si>
  <si>
    <t xml:space="preserve"> su saldo a la fecha que se informa es de</t>
  </si>
  <si>
    <t xml:space="preserve">Representa el monto de los recursos excedentes del Municipio de Colón, Querétaro, invertidos en títulos, valores y demás instrumentos financieros, cuya recuperación se efectuará en un plazo no  mayor a doce meses. </t>
  </si>
  <si>
    <t xml:space="preserve">Su saldo a la fecha que se informa es de </t>
  </si>
  <si>
    <t>No se cuenta con otros activos</t>
  </si>
  <si>
    <t>Suma de Pasivo</t>
  </si>
  <si>
    <t>En el periodo que se informa el patrimonio generado, procede de la recepción de las aportaciones ordinarias tanto por las entidades federativas y la Secretaría de Hacienda y Crédito Público, así como por la recepción de aportaciones extraordinarias tanto de entidades federativas y municipios.</t>
  </si>
  <si>
    <t>Conciliación entre los Ingresos Presupuestarios y Contables</t>
  </si>
  <si>
    <t>1. Ingresos Presupuestarios</t>
  </si>
  <si>
    <t>2. Más ingresos contables no presupuestarios</t>
  </si>
  <si>
    <t xml:space="preserve">2.1 Ingresos Financieros </t>
  </si>
  <si>
    <t>2.2 Incremento por Variación de Inventarios</t>
  </si>
  <si>
    <t>2.3 Disminución del exceso de estimaciones por pérdida o deterioro u obsolescencia</t>
  </si>
  <si>
    <t>2.4 Disminución del exceso de provisiones</t>
  </si>
  <si>
    <t>2.5 Otros ingresos y beneficios varios</t>
  </si>
  <si>
    <t xml:space="preserve"> 2.6 Otros ingresos contables no presupuestarios</t>
  </si>
  <si>
    <t>3. Menos ingresos presupuestarios no contables</t>
  </si>
  <si>
    <t>3.1 Aprovechamientos Patrimoniales</t>
  </si>
  <si>
    <t>3.2 Ingresos derivados de financiamientos</t>
  </si>
  <si>
    <t>3.3 Otros Ingresos presupuestarios no contables</t>
  </si>
  <si>
    <t>4. Ingresos Contables (4 = 1 + 2 - 3)</t>
  </si>
  <si>
    <t>Conciliación entre los Egresos Presupuestarios y Contables</t>
  </si>
  <si>
    <t>1. Total de egresos (presupuestarios)</t>
  </si>
  <si>
    <t>2. Menos egresos presupuestarios no contables</t>
  </si>
  <si>
    <t xml:space="preserve">2.1 Materias Primas y Materiales de Producción y Comercialización </t>
  </si>
  <si>
    <t>2.2 Materiales y Suministros</t>
  </si>
  <si>
    <t>2.3 Mobiliario y Equipo de Administración</t>
  </si>
  <si>
    <t xml:space="preserve">2.4 Mobiliario y Equipo Educacional y Recreativo </t>
  </si>
  <si>
    <t xml:space="preserve">2.5 Equipo e Instrumental Médico y de Laboratorio </t>
  </si>
  <si>
    <t xml:space="preserve">2.6 Vehículos y Equipo de Transporte </t>
  </si>
  <si>
    <t xml:space="preserve">2.7 Equipo de Defensa y Seguridad </t>
  </si>
  <si>
    <t xml:space="preserve">2.8 Maquinaria, Otros Equipos y Herramientas </t>
  </si>
  <si>
    <t xml:space="preserve">2.9 Activos Biológicos </t>
  </si>
  <si>
    <t xml:space="preserve">2.10 Bienes Inmuebles </t>
  </si>
  <si>
    <t xml:space="preserve">2.11 Activos Intangibles </t>
  </si>
  <si>
    <t>2.12 Obra Pública en Bienes de Dominio Público</t>
  </si>
  <si>
    <t xml:space="preserve">2.13 Obra Pública en Bienes Propios </t>
  </si>
  <si>
    <t xml:space="preserve">2.14 Acciones y Participaciones de Capital </t>
  </si>
  <si>
    <t xml:space="preserve">2.15 Compra de Títulos y Valores </t>
  </si>
  <si>
    <t xml:space="preserve">2.16 Concesión de Préstamos </t>
  </si>
  <si>
    <t xml:space="preserve">2.17 Inversiones en Fideicomisos, Mandatos y Otros Análogos </t>
  </si>
  <si>
    <t xml:space="preserve">2.18 Provisiones para Contingencias y Otras Erogaciones Especiales </t>
  </si>
  <si>
    <t xml:space="preserve">2.19 Amortización de la Deuda Pública </t>
  </si>
  <si>
    <t xml:space="preserve">2.20 Adeudos de Ejercicios Fiscales Anteriores (ADEFAS) </t>
  </si>
  <si>
    <t>2.21 Otros Egresos Presupuestales No Contables</t>
  </si>
  <si>
    <t>3. Más Gasto Contables No Presupuestales</t>
  </si>
  <si>
    <t>3.1 Estimaciones, Depreciaciones, Deterioros, Obsolescencia y Amortizaciones</t>
  </si>
  <si>
    <t>3.2 Provisiones</t>
  </si>
  <si>
    <t>3.3 Disminución de inventarios</t>
  </si>
  <si>
    <t>3.4  Otros Gastos</t>
  </si>
  <si>
    <t>3.5 Inversión Pública no Capitalizable</t>
  </si>
  <si>
    <t>3.6 Materiales y Suministros (Consumos)</t>
  </si>
  <si>
    <t>3.7 Otros Gastos Contables No Presupuestales</t>
  </si>
  <si>
    <t>4. Total de Gasto Contable (4 = 1 - 2 + 3)</t>
  </si>
  <si>
    <r>
      <rPr>
        <b/>
        <sz val="8"/>
        <rFont val="Arial"/>
        <family val="2"/>
      </rPr>
      <t>Valores:</t>
    </r>
    <r>
      <rPr>
        <sz val="8"/>
        <rFont val="Arial"/>
        <family val="2"/>
      </rPr>
      <t xml:space="preserve"> Son los importes constituidos por los títulos, valores y préstamos que aún no conforman pasivos por no haberse recibido activos relacionados con los bienes</t>
    </r>
  </si>
  <si>
    <r>
      <rPr>
        <b/>
        <sz val="8"/>
        <rFont val="Arial"/>
        <family val="2"/>
      </rPr>
      <t>Emisión de obligaciones:</t>
    </r>
    <r>
      <rPr>
        <sz val="8"/>
        <rFont val="Arial"/>
        <family val="2"/>
      </rPr>
      <t xml:space="preserve"> Representa el conjunto de bonos, títulos y valores emitidos y puestos en circulación.</t>
    </r>
  </si>
  <si>
    <r>
      <rPr>
        <b/>
        <sz val="8"/>
        <rFont val="Arial"/>
        <family val="2"/>
      </rPr>
      <t>Avales y garantías:</t>
    </r>
    <r>
      <rPr>
        <sz val="8"/>
        <rFont val="Arial"/>
        <family val="2"/>
      </rPr>
      <t xml:space="preserve"> Representa la responsabilidad subsidiaria o solidaria que adquiere un ente público ante un acreedor por el otorgamiento de créditos a un tercero</t>
    </r>
  </si>
  <si>
    <r>
      <rPr>
        <b/>
        <sz val="8"/>
        <rFont val="Arial"/>
        <family val="2"/>
      </rPr>
      <t>Juicios:</t>
    </r>
    <r>
      <rPr>
        <sz val="8"/>
        <rFont val="Arial"/>
        <family val="2"/>
      </rPr>
      <t xml:space="preserve"> Representa el monto de las demandas interpuestas por el ente público contra terceros o viceversa.</t>
    </r>
  </si>
  <si>
    <t>Representa el monto de efectivo disponible propiedad de MUNICIPIO DE COLON, QRO., en instituciones bancarias, su importe se integra por:</t>
  </si>
  <si>
    <t>Representa el monto de efectivo invertido por MUNICIPIO DE COLON, QRO, la cual se efectúa a plazos que van de inversión a la vista hasta 90 días, su importe se integra por:</t>
  </si>
  <si>
    <r>
      <rPr>
        <b/>
        <i/>
        <sz val="9"/>
        <color rgb="FF000000"/>
        <rFont val="Arial"/>
        <family val="2"/>
      </rPr>
      <t xml:space="preserve">Bienes concesionados o en comodato: </t>
    </r>
    <r>
      <rPr>
        <i/>
        <sz val="9"/>
        <color rgb="FF000000"/>
        <rFont val="Arial"/>
        <family val="2"/>
      </rPr>
      <t>Nada que informar.</t>
    </r>
  </si>
  <si>
    <r>
      <rPr>
        <b/>
        <i/>
        <sz val="9"/>
        <color rgb="FF000000"/>
        <rFont val="Arial"/>
        <family val="2"/>
      </rPr>
      <t xml:space="preserve">Inversión Mediante Proyectos para Prestación de Servicios (PPS) y Similares: </t>
    </r>
    <r>
      <rPr>
        <i/>
        <sz val="9"/>
        <color rgb="FF000000"/>
        <rFont val="Arial"/>
        <family val="2"/>
      </rPr>
      <t>Nada que informar.</t>
    </r>
  </si>
  <si>
    <t>Los metodos de depreciacion son los establecidos por CONAC ya que el municipio no cuenta con politicas para su estimacion.</t>
  </si>
  <si>
    <t>Nada que Informar ya que no se cuenta con almacenes</t>
  </si>
  <si>
    <t>Nada que manifestar, no se cuenta con inventarios</t>
  </si>
  <si>
    <t>Explicar aquellas cuentas de los rubros que integran los grupos de: Gastos de Funcionamiento; Transferencias, Subsidios y Otras Ayudas; Participaciones y Aportaciones; Intereses, Comisiones y Otros Gastos de la Deuda Pública; Otros Gastos y Pérdidas Extraordinarias, así como Inversión Pública</t>
  </si>
  <si>
    <t>No se cuenta con Patrimonio de Organismos Descentralizados de Control Presupuestario Indirecto.</t>
  </si>
  <si>
    <t>No se cuenta con otras Inversiones en valores.</t>
  </si>
  <si>
    <t>No se cuenta con Patrimonio   de   Organismos   Descentralizados   de   Control   Presupuestario   Directo.</t>
  </si>
  <si>
    <t>Adicionalmente, se informará sobre los métodos de protección de riesgo por variaciones en el tipo de cambio.</t>
  </si>
  <si>
    <t>Nada que Informar, ya que no se cuenta con operaciones con tipo de cambio.</t>
  </si>
  <si>
    <t>Reservas: objetivo de su creación, monto y plazo, Al periodo en que se informa no se cuenta con reservas.</t>
  </si>
  <si>
    <t>No se cuenta con Sistema y metodo de valuación de inventarios ni costo de lo vendido, solo lo establecido por el CONAC deacuerdo a las normas aplicables y posibles valuaciones.</t>
  </si>
  <si>
    <t>No se realizan operaciones en el extranjero que sean significativas o reelevantes.</t>
  </si>
  <si>
    <t>“Bajo protesta de decir verdad declaramos que los Estados Financieros y sus notas, son razonablemente correctos y son responsabilidad del emisor”.</t>
  </si>
  <si>
    <t>Lo anterior, no será aplicable para la información contable consolidada.</t>
  </si>
  <si>
    <t>CONTRIBUCIONES DE LEY 2024</t>
  </si>
  <si>
    <t>FEIEF 2024</t>
  </si>
  <si>
    <t>SUMA</t>
  </si>
  <si>
    <t>FORTAMUN 2025</t>
  </si>
  <si>
    <t>FAISMUN 2025</t>
  </si>
  <si>
    <t>1-</t>
  </si>
  <si>
    <t xml:space="preserve">En cumplimiento de Ley para el Manejo de los Recursos Publicos del Estado de Querearo en su art 9 parrafo 4 </t>
  </si>
  <si>
    <t>En el caso de los municipios, el ayuntamiento deberá autorizar la afectación al equilibrio presupuestal, previa solicitud del Presidente Municipal, debiendo informar a la Entidad Superior de Fiscalización del Estado, a través de la cuenta pública.</t>
  </si>
  <si>
    <t>2.-</t>
  </si>
  <si>
    <t>OTROS BENEFICIOS</t>
  </si>
  <si>
    <t>Suma Ingresos de Gestión</t>
  </si>
  <si>
    <t>Suma Participaciones, Aportaciones, Convenios, Incentivos Derivados de la Colaboración Fiscal, Fondos Distintos de Aportaciones, Transferencias, Asignaciones, Subsidios y Subvenciones, y Pensiones y Jubilaciones</t>
  </si>
  <si>
    <t>Suma Otros Ingresos y Beneficios</t>
  </si>
  <si>
    <t>Suma Gastos y Otras Pérdidas</t>
  </si>
  <si>
    <t>Suma Gastos de Funcionamiento</t>
  </si>
  <si>
    <t>Suma Transferencias, Asignaciones, Subsidios y Otras Ayudas</t>
  </si>
  <si>
    <t>Suma Participaciones y Aportaciones</t>
  </si>
  <si>
    <t>Suma Intereses, Comisiones y Otros Gastos de la Deuda Pública</t>
  </si>
  <si>
    <t>Suma Otros Gastos y Pérdidas Extraordinarias</t>
  </si>
  <si>
    <t>Suma  Inversión Pública</t>
  </si>
  <si>
    <t>Suma Efectivo y Equivalentes</t>
  </si>
  <si>
    <t>Suma Efectivo</t>
  </si>
  <si>
    <t>Suma Bancos/Tesorería</t>
  </si>
  <si>
    <t>Suma Inversiones Temporales</t>
  </si>
  <si>
    <t>Suma Fondos con Afectación Específica</t>
  </si>
  <si>
    <t xml:space="preserve">Suma Derechos a recibir Efectivo y Equivalentes y Bienes o Servicios </t>
  </si>
  <si>
    <t xml:space="preserve">Suma Cuentas por Cobrar a Corto Plazo </t>
  </si>
  <si>
    <t xml:space="preserve">Total Otros Activos Circulantes </t>
  </si>
  <si>
    <t>Total Otros Activos No Circulantes</t>
  </si>
  <si>
    <t>Suma Proveedores por Pagar a Corto Plazo</t>
  </si>
  <si>
    <t xml:space="preserve">Total Pasivos Diferidos a Corto Plazo </t>
  </si>
  <si>
    <t xml:space="preserve">Total Pasivos Diferidos a Largo Plazo </t>
  </si>
  <si>
    <t xml:space="preserve">Total Provisiones a Corto Plazo </t>
  </si>
  <si>
    <t xml:space="preserve">Total Provisiones a Largo Plazo </t>
  </si>
  <si>
    <t>Total Efectivo y equivalentes</t>
  </si>
  <si>
    <t>Total Adquisiciones de Actividades de Inversión efectivamente pagadas</t>
  </si>
  <si>
    <t>AL 30 DE JUNIO DE 2026</t>
  </si>
  <si>
    <t>TRANSFERENCIAS Y ASIGNACIONES</t>
  </si>
  <si>
    <t>SUBSIDIOS Y SUBVENCIONES</t>
  </si>
  <si>
    <t>PENSIONES Y JUBILACIONES</t>
  </si>
  <si>
    <t>GASTOS DE FUNCIONAMIENTO</t>
  </si>
  <si>
    <t>TRANSFERENCIAS, ASIGNACIONES, SUBSIDIOS Y OTRAS AYUDAS</t>
  </si>
  <si>
    <t>INTERESES, COMISIONES Y OTROS GASTOS DE LA DEUDA PÚBLICA</t>
  </si>
  <si>
    <t>INVERSIÓN PÚBLICA</t>
  </si>
  <si>
    <t>REMUNERACIONES AL PERSONAL DE CARÁCTER PERMANENTE</t>
  </si>
  <si>
    <t>CONSTRUCCIÓN EN BIENES NO CAPITALIZABLE</t>
  </si>
  <si>
    <t>SERVICIOS PERSONALES</t>
  </si>
  <si>
    <t>MATERIALES Y SUMINISTROS</t>
  </si>
  <si>
    <t>SERVICIOS GENERALES</t>
  </si>
  <si>
    <t>TRANSFERENCIAS INTERNAS Y ASIGNACIONES AL SECTOR PÚBLICO</t>
  </si>
  <si>
    <t>TRANSFERENCIAS AL RESTO DEL SECTOR PÚBLICO</t>
  </si>
  <si>
    <t>AYUDAS SOCIALES</t>
  </si>
  <si>
    <t>TRANSFERENCIAS A FIDEICOMISOS, MANDATOS Y CONTRATOS ANÁLOGOS</t>
  </si>
  <si>
    <t>TRANSFERENCIAS A LA SEGURIDAD SOCIAL</t>
  </si>
  <si>
    <t>DONATIVOS</t>
  </si>
  <si>
    <t>TRANSFERENCIAS AL EXTERIOR</t>
  </si>
  <si>
    <t>INTERESES DE LA DEUDA PÚBLICA</t>
  </si>
  <si>
    <t>COMISIONES DE LA DEUDA PÚBLICA</t>
  </si>
  <si>
    <t>GASTOS DE LA DEUDA PÚBLICA</t>
  </si>
  <si>
    <t>COSTO POR COBERTURAS</t>
  </si>
  <si>
    <t>ESTIMACIONES, DEPRECIACIONES, DETERIOROS, OBSOLESCENCIA Y AMORTIZACIONES</t>
  </si>
  <si>
    <t>PROVISIONES</t>
  </si>
  <si>
    <t>DISMINUCIÓN DE INVENTARIOS</t>
  </si>
  <si>
    <t>OTROS GASTOS</t>
  </si>
  <si>
    <t>EDIFICACION HABITACIONAL</t>
  </si>
  <si>
    <t>EDIFICACION NO HABITACIONAL</t>
  </si>
  <si>
    <t>CONST.DE OBRAS PARA EL ABASTECIMIENTO DE AGUA, PETROLEO,GAS,ELECTRICIDAD Y TELECOMUNICACIONES</t>
  </si>
  <si>
    <t>DIVISIÓN DE TERRENOS Y CONSTRUCCIÓN DE OBRAS DE URBANIZACIÓN</t>
  </si>
  <si>
    <t>CONSTRUCCIÓN DE VÍAS DE COMUNICACIÓN</t>
  </si>
  <si>
    <t>OTRAS CONSTRUCCIONES DE INGENIERÍA CIVIL U OBRA PESADA</t>
  </si>
  <si>
    <t>INSTALACIONES Y EQUIPAMIENTO EN CONSTRUCCIONES</t>
  </si>
  <si>
    <t>TRABAJOS DE ACABADOS EN EDIFICACIONES Y OTROS TRABAJOS ESPECIALIZADOS</t>
  </si>
  <si>
    <t>EFECTIVO</t>
  </si>
  <si>
    <t>BANCOS/TESORERÍA</t>
  </si>
  <si>
    <t>INVERSIONES TEMPORALES (HASTA 3 MESES)</t>
  </si>
  <si>
    <t>FONDOS CON AFECTACIÓN ESPECÍFICA</t>
  </si>
  <si>
    <t>DEPÓSITOS DE FONDOS DE TERCEROS EN GARANTÍA Y/O ADMINISTRACIÓN</t>
  </si>
  <si>
    <t>CTA. 00001513869  KAPITAL BANK, INGRESOS PROPIOS 2025</t>
  </si>
  <si>
    <t>BCOMER CTA 0111223194 INGRESOS DIVERSOS (PROPIOS) 2018</t>
  </si>
  <si>
    <t>BANCOMER CTA 0113342352 REGULARIZACION DE PREDIOS (POTRERO GALERAS)</t>
  </si>
  <si>
    <t>BANCOMER CTA 0113412229 REGULARIZACION DE PREDIOS (LA HERRADURA)</t>
  </si>
  <si>
    <t>BCOMER CTA 0112928450 FONDO MUNICIPAL AMBIENTAL.</t>
  </si>
  <si>
    <t>BCOMER 0116895034, SUPERVISION Y VIGILANCIA</t>
  </si>
  <si>
    <t>BCOMER CTA  0118393486  RECAUDANET CONVENIO DE COORDINA. FISCAL CON EL EDO. DE QRO.</t>
  </si>
  <si>
    <t>BCOMER  CTA 0119655255  PARTICIPACIONES FED.  2023</t>
  </si>
  <si>
    <t>BCOMER CTA 0122121689 PARTICIPACIONES FEDERALES 2024</t>
  </si>
  <si>
    <t>BCOMER CTA 0122238608 CONTRIBUCIONES DE LEY 2023</t>
  </si>
  <si>
    <t>BAJIO CTA, 045876471 0101 FEIEF 2024</t>
  </si>
  <si>
    <t>BAJIO CTA, 046201745  01 01 TARJETA DE DEBITO  2024</t>
  </si>
  <si>
    <t>SANTANDER 65506204207 NOMINA COLON</t>
  </si>
  <si>
    <t>SANTANDER 65506601778 DAP 2018</t>
  </si>
  <si>
    <t>SANTANDER 65507061082 "PAGO REFERENCIADO"</t>
  </si>
  <si>
    <t>SANTANDER 65508336504 APOYO PARA LA PRODUCTIVIDAD AGROPECUARIA SUSTENTABLE</t>
  </si>
  <si>
    <t>SANTANDER 65508737236, CTA. PAGADORA SANTANDER</t>
  </si>
  <si>
    <t>BANCO AZTECA CTA. 01720126584232</t>
  </si>
  <si>
    <t>BCOMER CTA ASOCIADA 0116529682 PROV AGUINALDO Y PV 2021(PARTICIPACIONES)</t>
  </si>
  <si>
    <t>BCOMER CTA ASOCIADA  0116529682 PROV AGUINALDO Y PV 2021 (FORTAMUN)</t>
  </si>
  <si>
    <t>BCOMER CTA ASOCIADA  0111223194, INVERSION TEMP.  PROPIOS</t>
  </si>
  <si>
    <t>BCOMER CTA ASOCIADA  0119655255 , INVERSION TEMP PARTICIPACIONES 2023</t>
  </si>
  <si>
    <t>CONTRATO 2061812408  BCOMER CTA ASOC, 0122238608, CONTRIB. LEY 2023</t>
  </si>
  <si>
    <t>CONTRATO 2062722208  BCOMER CTA ASOC, 0122121689  PART-24</t>
  </si>
  <si>
    <t>CONTRATO 2067150377  BCOMER CTA ASOC, 0116895034  SUPERVISIÓN Y VIGILANCIA</t>
  </si>
  <si>
    <t>SANTANDER CTO. 66506601778 INVERSION CTA ASOCIADA.  55506611778 DAP (2024)</t>
  </si>
  <si>
    <t>SANTANDER CTO. 65510712740  INVERSION CTA ASOCIADA.  55510712740 MUNICIP. CTA  ESTADO</t>
  </si>
  <si>
    <t>SANTANDER CTO. 65510712785  INVERSION CTA ASOCIADA.  55510712785 MUNICIPAL. CTA  MUNICIPIO</t>
  </si>
  <si>
    <t>SANTANDER CTO. 65507061082  INVERSION CTA ASOCIADA. 55507061082   ING. PROPIOS</t>
  </si>
  <si>
    <t>DEPÓSITOS EN GARANTÍA</t>
  </si>
  <si>
    <t>CUENTAS POR COBRAR A CORTO PLAZO</t>
  </si>
  <si>
    <t>DEUDORES DIVERSOS POR COBRAR A CORTO PLAZO</t>
  </si>
  <si>
    <t>INGRESOS POR RECUPERAR A CORTO PLAZO</t>
  </si>
  <si>
    <t>DEUDORES POR ANTICIPOS DE LA TESORERÍA A CORTO PLAZO</t>
  </si>
  <si>
    <t>OTROS DERECHOS A RECIBIR EFECTIVO O EQUIVALENTES A CORTO PLAZO</t>
  </si>
  <si>
    <t>CUENTAS POR COBRAR A LA FEDERACIÓN</t>
  </si>
  <si>
    <t>CUENTAS POR COBRAR POR RECURSOS MONETARIOS FEDERALES SUSTRAÍDOS O EXTRAVIADOS</t>
  </si>
  <si>
    <t>CUENTAS POR COBRAR DERIVADAS DE LA REESTRUCTURACIÓN DE LA DEUDA PÚBLICA</t>
  </si>
  <si>
    <t>OTRAS CUENTAS POR COBRAR</t>
  </si>
  <si>
    <t>PARTICIPACIONES Y APORTACIONES DE CAPITAL</t>
  </si>
  <si>
    <t>INVERSIONES A LARGO PLAZO</t>
  </si>
  <si>
    <t>INVERSIONES FINANCIERAS DE CORTO PLAZO</t>
  </si>
  <si>
    <t>TÍTULOS Y VALORES A LARGO PLAZO</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</si>
  <si>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</si>
  <si>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</si>
  <si>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</si>
  <si>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</si>
  <si>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</si>
  <si>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</si>
  <si>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COLECCIONES, OBRAS DE ARTE Y OBJETOS VALIOSOS</t>
  </si>
  <si>
    <t>ACTIVOS BIOLÓGICOS</t>
  </si>
  <si>
    <t>BIENES MUEBLES</t>
  </si>
  <si>
    <t>TERRENOS</t>
  </si>
  <si>
    <t>EDIFICIOS NO HABITACIONALES</t>
  </si>
  <si>
    <t>CONSTRUCCIONES EN PROCESO EN BIENES DE DOMINIO PÚBLICO</t>
  </si>
  <si>
    <t>CONSTRUCCIONES EN PROCESO EN BIENES PROPIOS</t>
  </si>
  <si>
    <t>OTROS BIENES INMUEBLES</t>
  </si>
  <si>
    <t>BIENES INMUEBLES, INFRAESTRUCTURA Y CONSTRUCCIONES EN PROCESO</t>
  </si>
  <si>
    <t>DEPRECIACIÓN ACUMULADA DE BIENES INMUEBLES</t>
  </si>
  <si>
    <t>DEPRECIACIÓN ACUMULADA DE BIENES MUEBLES</t>
  </si>
  <si>
    <t>AMORTIZACIÓN ACUMULADA DE ACTIVOS INTANGIBLES</t>
  </si>
  <si>
    <t>DEPRECIACIÓN, DETERIORO Y AMORTIZACIÓN ACUMULADA DE BIENES</t>
  </si>
  <si>
    <t>SOFTWARE</t>
  </si>
  <si>
    <t>LICENCIAS</t>
  </si>
  <si>
    <t>ACTIVOS INTANGIBLES</t>
  </si>
  <si>
    <t>ACTIVOS DIFERIDOS</t>
  </si>
  <si>
    <t>VALORES EN GARANTÍA</t>
  </si>
  <si>
    <t>BIENES EN GARANTÍA (EXCLUYE DEPÓSITOS DE FONDOS)</t>
  </si>
  <si>
    <t>BIENES DERIVADOS DE EMBARGOS, DECOMISOS, ASEGURAMIENTOS Y DACIÓN EN PAGO</t>
  </si>
  <si>
    <t>ADQUISICIÓN CON FONDOS DE TERCEROS</t>
  </si>
  <si>
    <t>BIENES EN CONCESIÓN</t>
  </si>
  <si>
    <t>BIENES EN ARRENDAMIENTO FINANCIERO</t>
  </si>
  <si>
    <t>PASIVO CIRCULANTE</t>
  </si>
  <si>
    <t>PASIVO NO CIRCULANTE</t>
  </si>
  <si>
    <t>SERVICIOS PERSONALES POR PAGAR A CORTO PLAZO</t>
  </si>
  <si>
    <t>PROVEEDORES POR PAGAR A CORTO PLAZO</t>
  </si>
  <si>
    <t>CONTRATISTAS POR OBRAS PÚBLICAS POR PAGAR A CORTO PLAZO</t>
  </si>
  <si>
    <t>PARTICIPACIONES Y APORTACIONES POR PAGAR A CORTO PLAZO</t>
  </si>
  <si>
    <t>TRANSFERENCIAS OTORGADAS POR PAGAR A CORTO PLAZO</t>
  </si>
  <si>
    <t>INTERESES, COMISIONES Y OTROS GASTOS DE LA DEUDA PÚBLICA POR PAGAR A CORTO PLAZO</t>
  </si>
  <si>
    <t>RETENCIONES Y CONTRIBUCIONES POR PAGAR A CORTO PLAZO</t>
  </si>
  <si>
    <t>DEVOLUCIONES DE LA LEY DE INGRESOS POR PAGAR A CORTO PLAZO</t>
  </si>
  <si>
    <t>OTRAS CUENTAS POR PAGAR A CORTO PLAZO</t>
  </si>
  <si>
    <t>Suma CUENTAS POR PAGAR A CORTO PLAZO</t>
  </si>
  <si>
    <t>DOCUMENTOS COMERCIALES POR PAGAR A CORTO PLAZO</t>
  </si>
  <si>
    <t>DOCUMENTOS CON CONTRATISTAS POR OBRAS PÚBLICAS POR PAGAR A CORTO PLAZO</t>
  </si>
  <si>
    <t>OTROS DOCUMENTOS POR PAGAR A CORTO PLAZO</t>
  </si>
  <si>
    <t>Suma DOCUMENTOS POR PAGAR A CORTO PLAZO</t>
  </si>
  <si>
    <t>DEUDAS POR ADQUISICIÓN DE BIENES Y CONTRATACIÓN DE SERVICIOS POR PAGAR A CORTO PLAZO</t>
  </si>
  <si>
    <t>DEUDAS POR ADQUISICIÓN DE BIENES INMUEBLES, MUEBLES E INTANGIBLES POR PAGAR A CORTO PLAZO</t>
  </si>
  <si>
    <t>INGRESOS COBRADOS POR ADELANTADO A CORTO PLAZO</t>
  </si>
  <si>
    <t>INTERESES COBRADOS POR ADELANTADO A CORTO PLAZO</t>
  </si>
  <si>
    <t>CRÉDITOS DIFERIDOS A LARGO PLAZO</t>
  </si>
  <si>
    <t>INTERESES COBRADOS POR ADELANTADO A LARGO PLAZO</t>
  </si>
  <si>
    <t>OTROS PASIVOS DIFERIDOS A LARGO PLAZO</t>
  </si>
  <si>
    <t>PROVISIÓN PARA DEMANDAS Y JUICIOS A CORTO PLAZO</t>
  </si>
  <si>
    <t>PROVISIÓN PARA CONTINGENCIAS A CORTO PLAZO</t>
  </si>
  <si>
    <t>OTRAS PROVISIONES A CORTO PLAZO</t>
  </si>
  <si>
    <t>PROVISIÓN PARA DEMANDAS Y JUICIOS A LARGO PLAZO</t>
  </si>
  <si>
    <t>PROVISIÓN PARA PENSIONES A LARGO PLAZO</t>
  </si>
  <si>
    <t>PROVISIÓN PARA CONTINGENCIAS A LARGO PLAZO</t>
  </si>
  <si>
    <t>OTRAS PROVISIONES A LARGO PLAZO</t>
  </si>
  <si>
    <t>VALORES EN CUSTODIA</t>
  </si>
  <si>
    <t>CUSTODIA DE VALORES</t>
  </si>
  <si>
    <t>DEMANDAS JUDICIALES EN PROCESO DE RESOLUCIÓN</t>
  </si>
  <si>
    <t>RESOLUCIÓN DE DEMANDAS EN PROCESO JUDICIAL</t>
  </si>
  <si>
    <t>CUENTAS DE ORDEN CONTABLES</t>
  </si>
  <si>
    <t xml:space="preserve">El ultimo cambio a la estructura organica del muncipio se da el 27 de noviembre del 2024 con el oficio del ayuntamiento MCQ/SAY/DAC/2024/468, oficio MCQ/SAY/DAC/2025/059 con fecha 14 de enero 2025 y OFICIO MCQ/SAY/DAC/2025/252 del 25 de febrero 2025, en los cuales se dan a conocer las ultimas restructuraciones organicas, la desincorporacion del instituto de la juventud ahora pasara a ser secretaria de la juventud, asi como el decreto de creacion del instituto municipal para la atencion y prevencion de adicciones como un organo desconcentrado.                                                                                                               A)Secretaría del Ayuntamiento.
B) Secretaria de Gobierno.
C) Secretaria de Finanzas.
D) Secretaria de Administración.
E) Unidad de Transparencia.
F) Secretaria de Obras Publicas.
G) Secretaria de Desarrollo Urbano y Ecologico.
H) Secretaria de Servicios Publicos Municipales.
 I) Secretaria de Seguridad y Proteccion Ciudadana.
J) Secretaría Particular.
K) Secretaría Técnica.
L) Contraloría Municipal.
M) Secretaria de Desarrollo Social.
N) Secretaria de Desarrollo sustentable.
M) Secretaria Privada.                                                                                                                                                                                                                                                                                                                                                       O) Secretaria adjunta.                                                                                                                                                                                                                                                                                                                                                P) Secretaria de Innovacion, Cultura y Educacion.                                                                                                                                                                                                                                                                                                              Q) Secretaria de la juventud.                                                                                                                                                                                                                                                                                                                                   Asi como sus Dependencias especificadas en la publicacion. 
</t>
  </si>
  <si>
    <t>Las expectativas económicas proyectadas para 2026 por parte del Gobierno Federal estimaron un crecimiento entre el 1.8% y 2.8% real anual, Dicho pronostico se ubica en linea respecto a lo publicado en el paquete economico 2026, Fuente: CRITERIOS GENERALES DE POLITICA ECONOMICA... CGPE_2026.</t>
  </si>
  <si>
    <t>El ejercicio fiscal es del 1 de enero al 30 de junio del 2026</t>
  </si>
  <si>
    <t>De la autorizacion de movimientos presupuestales ingresos/egresos (mayor referencia vease  presupuesto de egresos del municipio de colon, QRO. Ejercicio fiscal 2026)</t>
  </si>
  <si>
    <t>En cumplimiento adicional al punto anterio derivado en la publicacion del presupuesto de ingresos/egresos ejercicio 2026 (mayor consulta paginal del municipio apartado trasparencia ley de ingresos y presupuesto de egresos) presupuesto de egresos transitorios art segundo y art septimo que refieren lo siguiente:</t>
  </si>
  <si>
    <t xml:space="preserve">Artículo Segundo. - Se autoriza a la secretaria de Finanzas realizar los ajustes necesarios al Presupuesto de Egresos y que se modifique el monto autorizado de cada dependencia derivado de:
a)	Los aumentos o disminuciones de participaciones, aportaciones, otras transferencias, convenios federales y/o estatales, de ingresos de gestión o extraordinarios a los establecidos en la Ley de Ingresos del Municipio de Colón para el Ejercicio fiscal 2026.
b)	Adecuaciones necesarias a los montos del presente Acuerdo, así como a los compromisos establecidos en los programas que sustentan el mismo, con el fin de asegurar la aplicación de los recursos, atendiendo a los criterios técnicos que exija el enfoque de Gestión para Resultados, disposiciones de carácter federal en materia de disciplina financiera, así como criterios relacionados con la Ley General de Contabilidad Gubernamental y demás normas emitidas bajo su amparo.
c)	Los movimientos presupuestales necesarios para que, con ingresos propios permitan reconocer y dar suficiencia a partidas destinadas para la regularización de contribuciones federales y estatales pendientes por pagar, incluyendo el pago de accesorios.
d)	Adecuaciones necesarias a los montos del presente Presupuesto de Egresos con motivo de la entrada en vigor de nuevas disposiciones legales que, para su implementación requieran de recursos presupuestarios no contemplados en el mismo, incluyendo las adecuaciones presupuestales que deban realizarse para reconocer remanentes presupuestales de ejercicio anteriores y los cuales se puedan destinar y programar en acciones de gasto corriente atendiendo a las prioridades de los planes y programas que permitan alcanzar los objetivos institucionales.  
e)	Realizar adecuaciones presupuestales correspondientes con motivo de cambios o reasignaciones de fuentes de financiamiento, con el objetivo de atender oportunamente las necesidades que se presenten y garantizar el cumplimiento de los compromisos adquiridos, sin que ellos generen impactos adversos ni en la situación financiera ni en la ejecución presupuestal del municipio. 
Art.……………………….
ARTÍCULO SEPTIMO. De conformidad con lo dispuesto en los artículos 2 fracción VIII Bis. y 14 de la Ley de Disciplina Financiera de las Entidades Federativas y los Municipios y para efectos administrativos y exclusivamente en el ámbito de su competencia y atribuciones, el encargado de las finanzas públicas municipales, programará y reasignará el uso, destino y aplicación de los ingresos excedentes y las disponibilidades tomando en consideración: a) los ingresos locales; b) los ingresos extraordinarios; y c) las participaciones, aportaciones, convenios y otros, que se perciban en el Ejercicio Fiscal 2025 y ejercicios anteriores, así como los ajustes al Financiamiento Propio con que se ejercerán y programarán durante ejercicio fiscal 2026 posterior al cierre contable y presupuestal definitivo del ejercicio 2025, afectando las partidas presupuestales de egresos en las distintas unidades administrativas que se consideren pertinentes y necesarias y que sean acordes a los requerimientos propios de la dinámica municipal y que atiendan a las estrategias, prioridades y objetivos del Plan Municipal de Desarrollo 2024-2027. </t>
  </si>
  <si>
    <t>Los estados financieros de los entes públicos deberán presentar de manera consolidada la situación financiera, los resultados de operación, el flujo de efectivo o los cambios en la situación financiera y las variaciones a la Hacienda Pública, como si se tratara de un solo ente público, cuando esta sea presentada en la cuenta publica.</t>
  </si>
  <si>
    <t>Provisiones: objetivo de su creación, monto y plazo, en el ejercicio actual se cuenta con una provision a largo plazo por $5,161,309.42 por demandas y juicios.</t>
  </si>
  <si>
    <t>OTROS GASTOS Y PÉRDIDAS EXTRAORDINARIAS</t>
  </si>
  <si>
    <t>Otros gastos y perdidas extraordinarias esta compuesta por las ESTIMACIONES, DEPRECIACIONES, DETERIOROS, OBSOLESCENCIA Y AMORTIZACIONES del ente.</t>
  </si>
  <si>
    <t>SERVICIOS PROFESIONALES, CIENTÍFICOS Y TÉCNICOS Y OTROS SERVICIOS</t>
  </si>
  <si>
    <t>SERVICIOS OFICIALES</t>
  </si>
  <si>
    <t>*Montos mas representativos del gasto</t>
  </si>
  <si>
    <t>CTA. 00001728547 KAPITAL BANK, PARTICIPACIONES 2026</t>
  </si>
  <si>
    <t>CTA. 00001728587 KAPITAL BANK, FAISMUN 2026</t>
  </si>
  <si>
    <t>BCOMER CTA 0125733863, 2025  DONACIÓN PUENTE VIVORILLAS</t>
  </si>
  <si>
    <t>BCOMER CTA 0126230121 FORTAMUN 2026</t>
  </si>
  <si>
    <t>BAJIO CTA, 500419040101 CONTRIBUCIONES DE LEY 2025</t>
  </si>
  <si>
    <t>BAJIO CTA, 506450680101 (MUNICIPIO) CONTIGO POR UN DESARROLLO CON IDENTIDAD Y PERSPECTIVA DE DERECHOS HUMANOS</t>
  </si>
  <si>
    <t>BAJIO CTA, 051823466 0101 REMANENTE PARTICIPACIONES-25</t>
  </si>
  <si>
    <t>SANTANDER 65511397660, PARTICIPACIONES 2026 PAGADORA NOMINA</t>
  </si>
  <si>
    <t>1.-Las cuentas: KAPITAL BANK, FAISMUN 2025, KAPITAL BANK, PARTICIPACIONES 2025, BCOMER CTA 0125772311 ESTADO PROG. 2025 CONTIGO EN CONCURR. P/LA PRODUCTIV. RURAL, BCOMER CTA 0125772389  MUNICIPIO  PROG. 2025 CONTIGO EN CONCURR. P/LA PRODUCTIV. RURAL, BCOMER CTA 0125772435 BENEFICIARIOS PROG. 2025 CONTIGO EN CONCURR. P/LA PRODUCTIV. RURAL,BAJIO CTA, 47969571 01 01 FAFEF 2025, SANTANDER 65510799645.  FORTAMUN 2025, SANTANDER 65510799537. PARTICIPACIONES 2025 PAGADORA  NOMINA, SANTANDER 65511144438 FISE 2025 Fondo de Infraestructura Social para las Entidades, se cierran por terminacion de recurso y por disposiciones aplicables de acuerdo al tipo de recurso y sus lineamientos.</t>
  </si>
  <si>
    <t>2.-Se apertura cuenta por participaciones federales 2025 ya que se concilian pagos indebidos en el ejercicio 2025 y se reintregra recurso en una cuenta especifica.</t>
  </si>
  <si>
    <t>CONTRATO 2068096401  BCOMER CTA ASOC, 0118393486  CONVENIO DE COORD. FISCAL</t>
  </si>
  <si>
    <t>CONTRATO 2068096303  BCOMER CTA ASOC, 0125733863  DONACIÓNES VIVORILLAS.</t>
  </si>
  <si>
    <t>CONTRATO 2068096295  BCOMER CTA ASOC, 0112928450  FONDO MUNICIPAL  AMBIENTAL</t>
  </si>
  <si>
    <t>BANBAJIO CTA 0500419040101 CTA INVERSION</t>
  </si>
  <si>
    <t>DEPÓSITOS CONTINGENTES</t>
  </si>
  <si>
    <t>*Se depuran cuentas por vigencia, de acuerdo a dictamen.</t>
  </si>
  <si>
    <t>ANTICIPO A PROVEEDORES POR ADQUISICIÓN DE BIENES A CORTO PLAZO</t>
  </si>
  <si>
    <t>ANTICIPO A PROVEEDORES POR PRESTACIÓN DE SERVICIOS A CORTO PLAZO</t>
  </si>
  <si>
    <t>OTRAS DEUDAS COMERCIALES POR PAGAR A CORTO PLAZO</t>
  </si>
  <si>
    <t>Impuesto sobre nóminas y otros que se deriven de una relación laboral</t>
  </si>
  <si>
    <t>En el periodo se cuenta con variacion de Hacienda Pública / Patrimonio Generado del Ejercicio</t>
  </si>
  <si>
    <t>CUENTA CONTABLE 3250</t>
  </si>
  <si>
    <t>En su mayoria por el reconocimiento de Adeudos de ejercicios fiscales anteriores (ADEFAS)</t>
  </si>
  <si>
    <t>Ampliaciones de remanentes del ejercicio Fiscal 2025, para equilibrio presupuestal, quedando tambien plasmadas en notas financieras (Mayor consulta Cuenta publica 2025), asi como el historico de ampliaciones/reducciones 2026 al corte del 30 de junio</t>
  </si>
  <si>
    <t>REDUCCIONES/AMPLIACIONES AL 28 DE FEBRERO 2026 POR EQUILIBRIO PRESUPUESTAL Y DE MAS OBLIGACIONES</t>
  </si>
  <si>
    <t>AMPLIACIONES/REDUCCIONES AL 31 DE MARZO 2026 POR EQUILIBRIO PRESUPUESTAL Y DE MAS OBLIGACIONES</t>
  </si>
  <si>
    <t>AMPLIACIONES/REDUCCIONES AL 30 DE ABRIL 2026 POR EQUILIBRIO PRESUPUESTAL Y DE MAS OBLIGACIONES</t>
  </si>
  <si>
    <t>AMPLIACIONES/REDUCCIONES AL 31 DE MAYO 2026 POR EQUILIBRIO PRESUPUESTAL Y DE MAS OBLIGACIONES</t>
  </si>
  <si>
    <t>AMPLIACIONES/REDUCCIONES AL 30 DE JUNIO 2026 POR EQUILIBRIO PRESUPUESTAL Y DE MAS OBLIGACIONES</t>
  </si>
  <si>
    <t>Folio</t>
  </si>
  <si>
    <t>Ejercicio</t>
  </si>
  <si>
    <t>Tipo</t>
  </si>
  <si>
    <t>Estatus</t>
  </si>
  <si>
    <t>Fecha</t>
  </si>
  <si>
    <t>Tipo Documento Fuente</t>
  </si>
  <si>
    <t>Folio Documento</t>
  </si>
  <si>
    <t>Descripción Documento</t>
  </si>
  <si>
    <t>Póliza</t>
  </si>
  <si>
    <t>Reducción</t>
  </si>
  <si>
    <t>OTRO</t>
  </si>
  <si>
    <t>SOMBRA DE ARTEG</t>
  </si>
  <si>
    <t>REDUCCION DEL RECURSO FAISMUN POR PUBLICACION EN SOMBRA DE ARTEAGA DEL 30 DE ENERO 2026</t>
  </si>
  <si>
    <t>P02280</t>
  </si>
  <si>
    <t>REINTEGRO</t>
  </si>
  <si>
    <t>REINTEGRO DE RENDIMIENTOS MUNICIPALIZADO 2025 CAPITAL E INTERESES</t>
  </si>
  <si>
    <t>P04541</t>
  </si>
  <si>
    <t>SRFT</t>
  </si>
  <si>
    <t>REDUCCION POR REINTEGRO DE RENDIMIENTOS Y CAPITAL  DE RECURSO RAMO 33 DEL EJERCICIO 2025</t>
  </si>
  <si>
    <t>P01687</t>
  </si>
  <si>
    <t>REINTEGRO DE RECURSOS FEDERALES RAMO 33 FAISMUN 2025</t>
  </si>
  <si>
    <t>P05535</t>
  </si>
  <si>
    <t>REDUCCION POR REINTEGRO DE RENDIMIETOS FORTAMUN 2025</t>
  </si>
  <si>
    <t>P02152</t>
  </si>
  <si>
    <t>Traspaso</t>
  </si>
  <si>
    <t>RESERVA</t>
  </si>
  <si>
    <t>TRASPASO ENTRE PARTIDAS DE LA SECRETARIA DE ADMINISTRACION NOMINAS FINIQUITOS</t>
  </si>
  <si>
    <t>P00003</t>
  </si>
  <si>
    <t>TRASPASO ENTRE PARTIDAS DE LA SECRETARIA PARTICULAR TEMA AGUINALDOS DE REYES</t>
  </si>
  <si>
    <t>P00004</t>
  </si>
  <si>
    <t>TRASPASO ENTRE COMPONENTES DE LA SECRETARIA DE INNOVACION POR COMPONENTE ERRONEO</t>
  </si>
  <si>
    <t>P00005</t>
  </si>
  <si>
    <t>TRASPASO ENTRE PARTIDAS DE LA SECRETARIA DE DESARROLLO SOCIAL INSUFICIENCIA PARA ENLONADOS</t>
  </si>
  <si>
    <t>P00007</t>
  </si>
  <si>
    <t>TRASPASO ENTRE PARTIDAS DE LA SECRETARIA DE DESARROLLO SOCIAL POR ENLONADO GIRA DE REYES</t>
  </si>
  <si>
    <t>P00008</t>
  </si>
  <si>
    <t>TRASPASO ENTRE PARTIDAS DE LA SECRETARIA PARTICULAR PARA APOYO CON ROSCAS DE REYES</t>
  </si>
  <si>
    <t>P00009</t>
  </si>
  <si>
    <t>TRASPASO ENTRE PARTIDAS DE LA SECRETARIA PARTICULAR PARA PAGO CONSUMO DE PRODUCTOS PROMOCIONALES</t>
  </si>
  <si>
    <t>P00010</t>
  </si>
  <si>
    <t>TRASPASO ENTRE PARTIDAS DE LA SECRETARIA DE DESARROLLO SUSTENTABLE ATENCION DE SERVICIOS DE LA SECRETARIA</t>
  </si>
  <si>
    <t>P00011</t>
  </si>
  <si>
    <t>TRASPASO ENTRE PARTIDAS DE LA SECRETARIA  PARTICULAR PAGO SERVICIO DE ALIMENTOS</t>
  </si>
  <si>
    <t>P00012</t>
  </si>
  <si>
    <t>TRASPASO ENTRE PARTIDAS DE LA SECRETARIA DEL AYUNTAMIENTO SERVICIOS PROFECIONALES</t>
  </si>
  <si>
    <t>P00013</t>
  </si>
  <si>
    <t>TRASPASO ENTRE PARTIDAS DE LA SECRETARIA DEL AYUNTAMIENTO SERVICIOS DE CAPACITACION</t>
  </si>
  <si>
    <t>P00014</t>
  </si>
  <si>
    <t>TRASPASO ENTRE PARTIDAS DE LA SECRETARIA DE DESARROLLO SOCIAL ADQUISICIION DE CAMISAS DE CABALGATA</t>
  </si>
  <si>
    <t>P00015</t>
  </si>
  <si>
    <t>TRASPASO ENTRE PARTIDAS DE LA SECRETARIA DE DESARROLLO SOCIAL CONTRATACION DE SERVICIOS PROFECIONALES</t>
  </si>
  <si>
    <t>P00016</t>
  </si>
  <si>
    <t>TRASPASO ENTRE PARTIDAS DE LA SECRETARIA DE DESARROLLO SOCIAL INSUMOS MEDICOS</t>
  </si>
  <si>
    <t>P00017</t>
  </si>
  <si>
    <t>TRASPASO ENTRE PARTIDAS DE LA SECRETARIA DE DESARROLLO SUSTENTABLE SERVICIOS DE LA SECRETARIA</t>
  </si>
  <si>
    <t>P00018</t>
  </si>
  <si>
    <t>TRASPASO ENTRE PARTIDAS DE LA SECRETARIA DE INNOVACION POR PARTIDA ERRONEO</t>
  </si>
  <si>
    <t>P00019</t>
  </si>
  <si>
    <t>TRASPASO ENTRE PARTIDAS DE LA SECRETARIA PARTICULAR PARA CUBRIR AGENDA DEL PRESIDENTE, GIRAS Y EVENTOS</t>
  </si>
  <si>
    <t>P00020</t>
  </si>
  <si>
    <t>P00021</t>
  </si>
  <si>
    <t>TRASPASO ENTRE PARTIDAS DE LA SECRETARIA DE INNOVACION ADQUISICION DE LONAS</t>
  </si>
  <si>
    <t>P00022</t>
  </si>
  <si>
    <t>TRASPASO ENTRE COMPONENTES DE LA SECRETARIA DEL AYUNTAMIENTO CUBRIR NECESIDADES ADICIONALES POR MATRIMONIOS COLECTIVOS</t>
  </si>
  <si>
    <t>P00023</t>
  </si>
  <si>
    <t>TRASPASO ENTRE COMPONENTES DE LA JEFATURA DE GABINETE PAPELERIA</t>
  </si>
  <si>
    <t>P00024</t>
  </si>
  <si>
    <t>TRASPASO ENTRE PARTIDAS DE LA SECRETARIA DE SERVICIOS PUBLICOS CONTRATOS DE PRESTACION DE SERVICIOS</t>
  </si>
  <si>
    <t>P00025</t>
  </si>
  <si>
    <t>TRASPASO ENTRE PARTIDAS DE LA SECRETARIA DE SERVICIOS PUBLICOS ADQUISICION DE LUMINARIAS</t>
  </si>
  <si>
    <t>P00026</t>
  </si>
  <si>
    <t>TRASPASO ENTRE PARTIDAS DE LA SECRETARIA DE DESARROLLO SUSTENTABLE EN ATENCION A SERVICIOS QUE PROPORCIONA EL AREA</t>
  </si>
  <si>
    <t>P00027</t>
  </si>
  <si>
    <t>P00028</t>
  </si>
  <si>
    <t>TRASPASO ENTRE PARTIDAS DE LA SECRETARIA PARTICULAR SERVICIO DE COMIDA CON MEDIOS DE COMUNICACION</t>
  </si>
  <si>
    <t>P00029</t>
  </si>
  <si>
    <t>TRASPASO ENTRE PARTIDAS DE LA SECRETARIA DE OBRAS PUBLICAS COMPRA DE MATERIAL HIDRAULICO</t>
  </si>
  <si>
    <t>P00030</t>
  </si>
  <si>
    <t>TRASPASO ENTRE COMPONENTES DE LA SECRETARIA DE ADMINISTRACION POR RECURSO INSUFICIENTE</t>
  </si>
  <si>
    <t>P00031</t>
  </si>
  <si>
    <t>TRASPASO ENTRE COMPONENTES DE LA SECRETARIA DE SERVICIOS PUBLICOS ADQUISICION DE MATERIAL PARA STOCK</t>
  </si>
  <si>
    <t>P00032</t>
  </si>
  <si>
    <t>TRASPASO ENTRE PARTIDAS DE LA SECRETARIA DE LA JUVENTUD LA PARTIDA NECESARIA NO SE CONSIDERO</t>
  </si>
  <si>
    <t>P00033</t>
  </si>
  <si>
    <t>TRASPASO ENTRE COMPONENTES DE LA SECRETARIA DEL AYUNTAMIENTO POR EVENTO MATRIMONIOS COLECTIVOS</t>
  </si>
  <si>
    <t>P00034</t>
  </si>
  <si>
    <t>TRASPASO ENTRE COMPONENTES DE LA SECRETARIA DE DESARRO SOCIAL POR ALIMENTOS TEMA CATARATAS</t>
  </si>
  <si>
    <t>P00035</t>
  </si>
  <si>
    <t>TRASPASO ENTRE PARTIDAS DE LA JEFATURA DE GABINETE ADQUISICION DE EQUIPO</t>
  </si>
  <si>
    <t>P00036</t>
  </si>
  <si>
    <t>TRASPASO ENTRE COMPONENTES DE LA SECRETARIA DE DESARROLLO SUSTENTABLE PROGRAMA CONTIGO PARA EL DESARROLLO INTEGRAL DE LOS PUEBLOS INDIGENAS DE QUERETARO CON PERSPECTIVA DE DERECHOS HUMANOS</t>
  </si>
  <si>
    <t>P00037</t>
  </si>
  <si>
    <t>TRASPASO ENTRE PARTIDAS DE LA SECRETARIA DE GOBIERNO MATERIAL REHABILITACION DELEGACION ZAMORANO</t>
  </si>
  <si>
    <t>P00038</t>
  </si>
  <si>
    <t>TRASPASO ENTRE PARTIDAS DE LA JEFATURA DE GABINETE OPTIMIZAR ESPACION DE LA JEFATURA</t>
  </si>
  <si>
    <t>P00039</t>
  </si>
  <si>
    <t>TRASPASO ENTRE PARTIDAS DE LA JEFATURA DE GABINETE MOBILIARIO</t>
  </si>
  <si>
    <t>P00040</t>
  </si>
  <si>
    <t>TRASPASO ENTRE PARTIDAS DE LA SECRETARIA DE DESARROLLO SUSTENTABLE POR SERVICIOS QUE PROPORCIONA LA SECRETARIA</t>
  </si>
  <si>
    <t>P00041</t>
  </si>
  <si>
    <t>TRASPASO ENTRE COMPONENTES DE LA SECRETARIA DE ADMINISTRACION SISTEMA CONTPAQ</t>
  </si>
  <si>
    <t>P00110</t>
  </si>
  <si>
    <t>TRASPASO ENTRE COMPONENTES DE LA SECRETARIA DE FINANZAS A LA SECRETARIA DE SEGURIDAD PUBLICA TEMAS</t>
  </si>
  <si>
    <t>P00214</t>
  </si>
  <si>
    <t>ADEFAS</t>
  </si>
  <si>
    <t>TRASPASO ENTRE PARTIDAS DE LAS UNIDADES ADMINISTRATIVAS PARA EL REGISTRO DE ADEFAS DEL EJERCICIO 2025</t>
  </si>
  <si>
    <t>P00267</t>
  </si>
  <si>
    <t>TRASPASO ENTRE COMPONENTES DE LA SECRETARIA DE DESARROLLO SOCIAL COBERTORES</t>
  </si>
  <si>
    <t>P00274</t>
  </si>
  <si>
    <t>TRASPASO ENTRE COMPONENTES DE LA SECRETARIA DE INNOVACIO A LA SECRETARIA DE ADMINISTRACION</t>
  </si>
  <si>
    <t>P00281</t>
  </si>
  <si>
    <t>TRASPASO ENTRE COMPONENTES DE LA SECRETARIA DE SERVICIOS PUBLICOS BACHEO</t>
  </si>
  <si>
    <t>P00297</t>
  </si>
  <si>
    <t>TRASPASO ENTRE PARTIDAS DE LA SECRETARIA DE ADMINISTRACION PAGO EVENTOS Y TAZAS</t>
  </si>
  <si>
    <t>P00299</t>
  </si>
  <si>
    <t>TRASPASO ENTRE COMPONENTES DE LA SECRETARIA DE GOBIERNO VEHICULO PARA MOVILIDAD</t>
  </si>
  <si>
    <t>P00348</t>
  </si>
  <si>
    <t>TRASPASO ENTRE PARTIDAS DE LA SECRETARIA DE GOBIERNO REUNION MENSUAL</t>
  </si>
  <si>
    <t>P00353</t>
  </si>
  <si>
    <t>TRASPASO ENTRE COMPONENTES DE LA SECRETARIAS DE SERVICIOS PUBLICOS SUMINISTRO DE PIPA EN DIFERENTES COMUNIDADES</t>
  </si>
  <si>
    <t>P00417</t>
  </si>
  <si>
    <t>TRASPASO ENTRE PARTIDAS DE LA SECRETARARIA DE SERVICIOS PUBLICOS MATERIAL PARQUES Y JARDINES</t>
  </si>
  <si>
    <t>P00418</t>
  </si>
  <si>
    <t>TRASPASO ENTRE PARTIDAS DE LA SECRETARARIA DE SERVICIOS PUBLICOS MATERIA PARA ESPACIOS PUBLICOS</t>
  </si>
  <si>
    <t>P00419</t>
  </si>
  <si>
    <t>TRASPASO ENTRE PARTIDAS DE LA JEFATURA DE GABINETE POR ACTIVIDADES PROPIAS DEL AREA</t>
  </si>
  <si>
    <t>P00420</t>
  </si>
  <si>
    <t>P00421</t>
  </si>
  <si>
    <t>P00422</t>
  </si>
  <si>
    <t>TRASPASO ENTRE PARTIDAS DE LA SECRETARIA DE DESARROLLO SUSTENTABLE</t>
  </si>
  <si>
    <t>P00423</t>
  </si>
  <si>
    <t>TRASPASO ENTRE PARTIDAS DE LA SECRETARIA DE SERVICIOS PUBLICOS COMPRA DE SIERRA</t>
  </si>
  <si>
    <t>P00424</t>
  </si>
  <si>
    <t>TRASPASO ENTRE COMPONENTES DE LA SECRETARIA ADMINISTRACION POR INSUFICIENCIA EN VARIAS PARTIDAS</t>
  </si>
  <si>
    <t>P00425</t>
  </si>
  <si>
    <t>P00426</t>
  </si>
  <si>
    <t>P00427</t>
  </si>
  <si>
    <t>TRASPASO ENTRE COMPONENTES DE LA SECRETARIA DE DESARROLLO SOCIAL EVENTOS AREA MEDICA</t>
  </si>
  <si>
    <t>P00428</t>
  </si>
  <si>
    <t>TRASPASO ENTRE PARTIDAS DE LA SECRETARIA DE DESARROLLO SUSTENTABLE SERVICIOS DEL AREA</t>
  </si>
  <si>
    <t>P00429</t>
  </si>
  <si>
    <t>P00430</t>
  </si>
  <si>
    <t>TRASPASO ENTRE PARTIDAS DE LA SECRETARIA DE SERVICIOS PUBLICOS POR TRABAJOS DIARIOS EN ALCANTARILLADOS</t>
  </si>
  <si>
    <t>P00510</t>
  </si>
  <si>
    <t>TRASPASO ENTRE PARTIDAS DE LA SECRETARIA DE OBRAS PUBLICAS PARA SOLVENTAR GASTOS POR COMPRA DE SILLAS</t>
  </si>
  <si>
    <t>P00539</t>
  </si>
  <si>
    <t>P00540</t>
  </si>
  <si>
    <t>TRASPASO ENTRE COMPONENTES DE LA SECRETARIA DE DESARROLLOS SOCIAL EVENTO MEDICO</t>
  </si>
  <si>
    <t>TRASPASO ENTRE PARTIDAS DE LA SECRETARIA DE GOBIERNO ASESORIA</t>
  </si>
  <si>
    <t>P00690</t>
  </si>
  <si>
    <t>TRASPASO ENTRE COMPONENTES DE LA SECRETARIA DE ADMINISTRACION RECURSO INSUFICIENTE</t>
  </si>
  <si>
    <t>P00691</t>
  </si>
  <si>
    <t>TRASPASO ENTRE PARTIDAS DE LA SECRETARIA PARTICULAR COMPRA DE PANTALLA</t>
  </si>
  <si>
    <t>P00750</t>
  </si>
  <si>
    <t>TRASPASO ENTRE PARTIDAS DE LA SECRETARIA PARTICULAR</t>
  </si>
  <si>
    <t>P00754</t>
  </si>
  <si>
    <t>TRASPASO ENTRE PARTIDAS DE LA SECRETARIA PRIVADA</t>
  </si>
  <si>
    <t>P00757</t>
  </si>
  <si>
    <t>TRASPASO ENTRE PARTIDAS DE LA SECRETARIA DE DESARROLLO SOCIAL AYUDAN SOCIALES</t>
  </si>
  <si>
    <t>P00786</t>
  </si>
  <si>
    <t>TRASPASO ENTRE PARTIDAS DE LA SECRETARIA DE ADMINISTRACION POR PAGO DE EVENTO</t>
  </si>
  <si>
    <t>P00837</t>
  </si>
  <si>
    <t>TRASPASO ENTRE COMPONENTES DE LA SECRETARIA DE DESARROLLO SOCIAL TRASLADOS MEDICOS</t>
  </si>
  <si>
    <t>P00865</t>
  </si>
  <si>
    <t>TRASPASO ENTRE COMPONENTES DE LA SECRETARIA DE DESARROLLO SOCIAL</t>
  </si>
  <si>
    <t>P00869</t>
  </si>
  <si>
    <t>TRASPASO ENTRE PARTIDAS DE LA SECRETARIA DE DESARROLLO SOCIAL</t>
  </si>
  <si>
    <t>P00870</t>
  </si>
  <si>
    <t>TRASPASO ENTRE PARTIDAS DE LA SECRETARIA DE FINANZAS RECIBOS</t>
  </si>
  <si>
    <t>P00920</t>
  </si>
  <si>
    <t>TRASPASO ENTRE COMPONENTES DE LA SECRETARIA DE DASARROLLO SUSTENTABLE POR INSUFICIENCIA PRESUPUESTAL</t>
  </si>
  <si>
    <t>P00966</t>
  </si>
  <si>
    <t>P00967</t>
  </si>
  <si>
    <t>TRASPASO ENTRE COMPONENTES DE LA SECRETARIA DE ADMINISTRACION CAMBIO DE FUENTES DE FINANCIAMIENTO DE GASTOS</t>
  </si>
  <si>
    <t>P00980</t>
  </si>
  <si>
    <t>TRASPASO ENTRE COMPONENTES DE LA SECRETARIA DE ADMINISTRACION POR INSUFICIENCIA</t>
  </si>
  <si>
    <t>P01086</t>
  </si>
  <si>
    <t>TRASPASO ENTRE PARTIDAS DE LA SECRETARIA PARTICULAR SERVICIO INTEGRAL COFFEBREAK</t>
  </si>
  <si>
    <t>P01110</t>
  </si>
  <si>
    <t>P01151</t>
  </si>
  <si>
    <t>TRASPASO ENTRE PARTIDAS DE LA SECRETARIA DE GOBIERNO FIESTA SORIANO</t>
  </si>
  <si>
    <t>P01157</t>
  </si>
  <si>
    <t>TRASPASO ENTRE COMPONENTES DE LA SECRETARIA DE FINANZAS A LA SECRETARIA DE SEGURIDAD PUBLICA</t>
  </si>
  <si>
    <t>P01159</t>
  </si>
  <si>
    <t>TRASPASO ENTRE PARTIDAS DE LA SECRETARIA DE SERVICIOS PUBLICOS</t>
  </si>
  <si>
    <t>P01321</t>
  </si>
  <si>
    <t>TRASPASO ENTRE PARTIDAS DE LA SECRETARIA DE DASARROLLO SOCIAL POR TEMAS TRANSPORTES</t>
  </si>
  <si>
    <t>P01355</t>
  </si>
  <si>
    <t>TRASPASO ENTRE COMPONENTES DE LA SECRETARIA DE DESARROLLO SOCIAL TRANSPORTE TRASLADOS MEDICOS</t>
  </si>
  <si>
    <t>P01356</t>
  </si>
  <si>
    <t>P01359</t>
  </si>
  <si>
    <t>TRASPASO ENTRE PARTIDAS DE LA SECRETARIA DE DESARROLLO SOCIAL AYUDAS SOCIALES</t>
  </si>
  <si>
    <t>P01360</t>
  </si>
  <si>
    <t>TRASPASO ENTRE PARTIDAS DE LA SECRETARIA DE DESARROLLO SUSTENTABLE POR SERVICIOS</t>
  </si>
  <si>
    <t>P01402</t>
  </si>
  <si>
    <t>TRASPASO ENTRE PARTIDAS DE LA SECRETARIA DE DESARROLLO SUSTENTABLE ATECION DE SERVICIOS</t>
  </si>
  <si>
    <t>P01405</t>
  </si>
  <si>
    <t>TRASPASO ENTRE PARTIDAS DE LA JEFATURA DE GABINETE ACTIVIDADES DE LA JEFATURA</t>
  </si>
  <si>
    <t>P01414</t>
  </si>
  <si>
    <t>TRASPASO ENTRE PARTIDAS DE LA SECRETARIA DE SERVICIOS PUBLICOS PARA OPERAR DIRECCION DEL BIENESTAR</t>
  </si>
  <si>
    <t>P01434</t>
  </si>
  <si>
    <t>TRASPASO ENTRE PARTIDAS DE LA SECRETARIA DE DESARROLLO SOCIAL POR EVENTOS</t>
  </si>
  <si>
    <t>P01435</t>
  </si>
  <si>
    <t>TRASPASO ENTRE COMPONENTES DE LA SECRETARIA DE DESARROLLO SOCIAL EVENTOS</t>
  </si>
  <si>
    <t>P01440</t>
  </si>
  <si>
    <t>P01442</t>
  </si>
  <si>
    <t>TRASPASO ENTRE COMPONENTES DE LA SECRETARIA DE FINANZAS A LA SECRETARIA DE ADMINISTRACION POR REFACCIONES</t>
  </si>
  <si>
    <t>P01459</t>
  </si>
  <si>
    <t>TRASPASO ENTRE PARTIDAS INSUFICIENCIA EN PARTIDA</t>
  </si>
  <si>
    <t>P01518</t>
  </si>
  <si>
    <t>TRASPASO ENTRE PARTIDAS DE LA SECRETARIA DE ADMINISTRACION INSUFICIENCIA</t>
  </si>
  <si>
    <t>P01526</t>
  </si>
  <si>
    <t>TRASPASO ENTRE PARTIDAS DE LA SECRETARIA DE ADMINISTRACION POR INSUFICIENCIA</t>
  </si>
  <si>
    <t>P01532</t>
  </si>
  <si>
    <t>P01534</t>
  </si>
  <si>
    <t>P01538</t>
  </si>
  <si>
    <t>TRASPASO ENTRE COMPONENTES DE LA SECRETARIA DE DESARROLLO SOCIAL AYUDAS SOCIALES</t>
  </si>
  <si>
    <t>P01547</t>
  </si>
  <si>
    <t>TRASPASO ENTRE PARTIDAS DE LA SECRETARIA PARTICULAR COMPRA MOBILIARIO Y EQUIPO</t>
  </si>
  <si>
    <t>P01549</t>
  </si>
  <si>
    <t>TRASPASO ENTRE COMPONENTES DE LA SECRETARIA DE DESARROLLO URBANO MOBILIARIO</t>
  </si>
  <si>
    <t>P01590</t>
  </si>
  <si>
    <t>TRASPASO ENTRE PARTIDAS DE LA SECRETARIA DE DESARROLLO SUSTENTABLE ALIMENTOS</t>
  </si>
  <si>
    <t>P01604</t>
  </si>
  <si>
    <t>P01605</t>
  </si>
  <si>
    <t>TRASPASO ENTRE COMPONENTES DE LA SECRETARIA DEL AYUNTAMIENTO MESAS DE TRABAJO PLAN QUERETARO 2050</t>
  </si>
  <si>
    <t>P01628</t>
  </si>
  <si>
    <t>TRASPASO ENTRE COMPONENTES DE LA SECRETARIA DE FINANZAS ALIMENTOS CAMPAÑA PREDIAL 2026</t>
  </si>
  <si>
    <t>P01632</t>
  </si>
  <si>
    <t>TRASPASO ENTRE PARTIDAS DE LA SECRETARIA DE GOBIERNO POR EVENTO</t>
  </si>
  <si>
    <t>P01672</t>
  </si>
  <si>
    <t>TRASPASO ENTRE PARTIDAS DE LA SECRETARIA PRIVADA POR REEMBOLSO DE GASTOS</t>
  </si>
  <si>
    <t>P01714</t>
  </si>
  <si>
    <t>TRASPASO ENTRE COMPONENTES DE LA SECRETARIA DE SERVICIOS PUBLICOS A LA SECRETARIA DE ADMINISTRACION</t>
  </si>
  <si>
    <t>P01726</t>
  </si>
  <si>
    <t>TRASPASO ENTRE PARTIDAS DE LA SECRETARIA DE GOBIERNO RECUERDOS ARTESANALES</t>
  </si>
  <si>
    <t>P01750</t>
  </si>
  <si>
    <t>TRASPASO ENTRE PARTIDAS DE LA SECRETARIA DEL AYUNTAMIENTO COPIAS CERTIFICADAS Y APOSTILLA</t>
  </si>
  <si>
    <t>P01752</t>
  </si>
  <si>
    <t>TRASPASO ENTRE COMPONENTES DE LA SECRETARIA DE LA JUVENTUD A LA SECRETARIA DE DASARROLLO SOCIAL</t>
  </si>
  <si>
    <t>P01762</t>
  </si>
  <si>
    <t>TRASPASO ENTRE COMPONENTES DE LA SECRETARIA DE DESARROLLO SUSTENTABLE POR ALIMENTOS</t>
  </si>
  <si>
    <t>P01772</t>
  </si>
  <si>
    <t>TRASPASO ENTRE PARTIDAS DE LA SECRETARIA DE OBRAS PUBLICAS 2.5% SUPERVISION HERRAMIENTAS</t>
  </si>
  <si>
    <t>P01795</t>
  </si>
  <si>
    <t>TRASPASO ENTRE PARTIDAS DE LA SECRETARIA DE SERVICIOS PUBLICOS PARA LA ADQUISICION DE MATERIAL</t>
  </si>
  <si>
    <t>P01796</t>
  </si>
  <si>
    <t>TRASPASO ENTRE PARTIDAS DE LA SECRETARIADE SERVICIOS PUBLICOS SUMINISTRO DE PIPAS DE AGUA</t>
  </si>
  <si>
    <t>P01797</t>
  </si>
  <si>
    <t>TRASPASO ENTRE COMPONENTES DE LA SECRETARIA DE FINANZAS A LA SECRETARIA DE SEGURIDAD PUBLICA  PARA EVENTOS</t>
  </si>
  <si>
    <t>P01805</t>
  </si>
  <si>
    <t>TRASPASO ENTRE PARTIDAS DE LA SECRETARIA DE OBRAS PUBLICAS PARA SOLVENTAR GASTOS DE MOBILIARIO</t>
  </si>
  <si>
    <t>P01808</t>
  </si>
  <si>
    <t>TRASPASO ENTRE COMPONENTES DE LA SECRETARIA DEL AYUNTAMIENTO ASISTENCIA A CONGRESO</t>
  </si>
  <si>
    <t>P01809</t>
  </si>
  <si>
    <t>TRASPASO ENTRE COMPONENTES DE LA SECRETARIA DE LA JUVENTUD A LA SECRETARIA DE ADMINISTRACION POR CAMBIO DE FUENTES</t>
  </si>
  <si>
    <t>P01823</t>
  </si>
  <si>
    <t>TRASPASO ENTRE PARTIDAS DE LA SECRETARIA DE SERVICIOS PUBLICOS DISPOSICION DE RESIDUOS 2025</t>
  </si>
  <si>
    <t>P01825</t>
  </si>
  <si>
    <t>TRASPASO ENTRE COMPONENTES DE LA SECRETARIA DE ADMINISTRACION AL DIF MUNICIPAL</t>
  </si>
  <si>
    <t>P01836</t>
  </si>
  <si>
    <t>TRASPASO ENTRE COMPONENTES DE FINANZAS A LA SECRETARIA DE SEGURIDAD PUBLICA ALIMENTOS</t>
  </si>
  <si>
    <t>P01893</t>
  </si>
  <si>
    <t>TRASPASO ENTRE COMPONENTES DE LA SECRETARIA DE FINANZAS A LA SECRETARIA DE DESAROLLO SOCIAL</t>
  </si>
  <si>
    <t>P01912</t>
  </si>
  <si>
    <t>TRASPASO ENTRE COMPONENTES DE LA SECRETARIA DE FINANZAS UNIFORMES FIESTA SORIANO</t>
  </si>
  <si>
    <t>P01942</t>
  </si>
  <si>
    <t>TRASPASO ENTRE PARTIDAS DE LA SECRETARIA DE GOBIERNO DIPLOMADO</t>
  </si>
  <si>
    <t>P02060</t>
  </si>
  <si>
    <t>TRASPASO ENTRE PARTIDAS DE LA SECRETARIA DE ADMINISTRACION SERVICIO DE AGUA POTABLE</t>
  </si>
  <si>
    <t>P02064</t>
  </si>
  <si>
    <t>TRASPASO ENTRE PARTIDAS DE LA SECRETARIA DEL AYUNTAMIENTO POR INSUFICIENCIA DEL PAGO ISR</t>
  </si>
  <si>
    <t>P02111</t>
  </si>
  <si>
    <t>TRASPASO ENTRE PARTIDAS DE LA SECRETARIA PARTICULAR BOTELLAS DE AGUA</t>
  </si>
  <si>
    <t>P02251</t>
  </si>
  <si>
    <t>TRASPASO ENTRE PARTIDAS DE LA SECRETARIA DE DESARROLLO SUSTENTABLE POR INSUFICIENCIA</t>
  </si>
  <si>
    <t>P02132</t>
  </si>
  <si>
    <t>P02134</t>
  </si>
  <si>
    <t>REDUCCION POR REINTEGRO DE INTERESES FORTAMUN</t>
  </si>
  <si>
    <t>TRASPASO ENTRE PARTIDAS DE LA SECRETARIA DE SERVICIOS PUBLICOS ADQUISICION DE MATERIAL ELECTRICO</t>
  </si>
  <si>
    <t>P02240</t>
  </si>
  <si>
    <t>REPROGRAMACION DEL RECURSO 20% SEGURIDAD PUBLICA</t>
  </si>
  <si>
    <t>P02282</t>
  </si>
  <si>
    <t>TRASPASO ENTRE COMPONENTES DE LA SECRETARIA DE DESARROLLO SUSTENTABLE A LSECRETARIA DE FINANZAS</t>
  </si>
  <si>
    <t>P02297</t>
  </si>
  <si>
    <t>TRASPASO ENTRE PARTIDAS DE LA SECRETARIA DE SERVICIOS PUBLICOS POR APOYO EN ASEO Y LIMPIEZA GENERAL</t>
  </si>
  <si>
    <t>P02299</t>
  </si>
  <si>
    <t>TRASPASO ENTRE PARTIDAS DE LA SECRETARIA DE SERVICIOS PUBLICOS REPARACION Y MANTENIMIENTO ATURDIDOR</t>
  </si>
  <si>
    <t>P02345</t>
  </si>
  <si>
    <t>TRASPASO ENTRE COMPONENETES DE LA SECRETARIA DE SERVICIOS PUBLICOS A LA SECRETARIA DE ADMINISTRACION</t>
  </si>
  <si>
    <t>P02476</t>
  </si>
  <si>
    <t>TRASPASO ENTRE COMPONENTES DE LA SECRETARIA DE FINANZAS A LA SECRETARIA DE SEGURIDAD PUBLICA TEMA UNIFORMES</t>
  </si>
  <si>
    <t>P02388</t>
  </si>
  <si>
    <t>TRASPASO ENTRE PARTIDAS DE LA SECRETARIA DE FINANZAS</t>
  </si>
  <si>
    <t>P02483</t>
  </si>
  <si>
    <t>TRASPASO ENTRE PARTIDAS DE LA SECRETARIA DEL AYUNTAMIENTO</t>
  </si>
  <si>
    <t>P02488</t>
  </si>
  <si>
    <t>TRASPASO ENTRE COMPONENTES DE LA SECRETARAI DEL AYUNTAMIENTO ASUNTOS JURIDICOS</t>
  </si>
  <si>
    <t>P02507</t>
  </si>
  <si>
    <t>TRASPASO ENTRE COMPONENTES DE LA SECRETARIA DE SERVICOS PUBLICOS PARA EL PAGO DE PIPA DE AGUA</t>
  </si>
  <si>
    <t>P02601</t>
  </si>
  <si>
    <t>P02660</t>
  </si>
  <si>
    <t>TRASPASO ENTRE PARTIDAS DE LA SECRETARIA DE DESARROLLO URBANO Y ECOLOGIA MOBILIARIO</t>
  </si>
  <si>
    <t>P02722</t>
  </si>
  <si>
    <t>TRASPASO ENTRE COMPONENTES DE LA SECRETARIA DE DESARROLLO SUSTENTABLE</t>
  </si>
  <si>
    <t>P02745</t>
  </si>
  <si>
    <t>Ampliación</t>
  </si>
  <si>
    <t>TRASPASO ENTRE PARTIDAS DE LA SECRETARIA DE DESARROLLO URBANO FONDO AMBIENTAL</t>
  </si>
  <si>
    <t>P02801</t>
  </si>
  <si>
    <t>TRASPASO ENTRE PARTIDAS DE LA SECRETARIA PARTICULAR TERMOS</t>
  </si>
  <si>
    <t>P02816</t>
  </si>
  <si>
    <t>TRASPASO ENTRE COMPONENTES DE LA SECRETARIA DE LA SECRETARIA DE ADMINISTRACION POR INSUFICIENCIA</t>
  </si>
  <si>
    <t>P02824</t>
  </si>
  <si>
    <t>P02825</t>
  </si>
  <si>
    <t>TRASPASO ENTRE COMPONENTES DE LA SECRETARIA DEL AYUNTAMIENTO EQUIPO DE COMPUTO</t>
  </si>
  <si>
    <t>P02837</t>
  </si>
  <si>
    <t>TRASPASO ENTRE PARTIDAS DE LA SECRETARIA DEL AYUNTAMIENTO EQUIPO DE COMPUTO</t>
  </si>
  <si>
    <t>P02838</t>
  </si>
  <si>
    <t>TRASPASO ENTRE PARTIDAS DE LA SECRETARIA DE OBRAS PUBLICAS POR MATERIAL HIDRAULICO</t>
  </si>
  <si>
    <t>P02841</t>
  </si>
  <si>
    <t>TRASPASO ENTRE COMPONENTES DE LA SECRETARIA PARTICULAR A LA SECRETARIA DE DESARROLLO SUSTENTABLE</t>
  </si>
  <si>
    <t>P02892</t>
  </si>
  <si>
    <t>TRASPASO ENTRE COMPONENETES DE LA SECRETARIA DE SERVICIOS PUBLICOS A LA SECRETARIA DE ADMINISTRACION ADQUISICION DE VEHICULO</t>
  </si>
  <si>
    <t>P02960</t>
  </si>
  <si>
    <t>TRASPASO ENTRE COMPONENTES DE LA SECRETARIA PARTICULAR A SEGURIDAD PUBLICA, DESARROLLO SOCIAL Y ADMINISTRACION</t>
  </si>
  <si>
    <t>P02966</t>
  </si>
  <si>
    <t>TRASPASO ENTRE COMPO</t>
  </si>
  <si>
    <t>P02975</t>
  </si>
  <si>
    <t>TRASPASO ENTRE PARTIDAS DE LA SECRETARIA PARTICULAR MATERIAL DE GIRAS Y EVENTOS</t>
  </si>
  <si>
    <t>P03199</t>
  </si>
  <si>
    <t>TRASPASO ENTRE COMPONENTES DE LA SECRETARIA DE INNOVACION</t>
  </si>
  <si>
    <t>P03247</t>
  </si>
  <si>
    <t>TRASPASO ENTRE COMPONENTES DE LA SECRETARIA DE SERVICIOS PUBLICOS COMPRA DE MATERIAL</t>
  </si>
  <si>
    <t>P03248</t>
  </si>
  <si>
    <t>TRASPASO ENTRE PARTIDAS DE LA SECRETARIA DE DESARROLLO URBANO ANALISIS DE AGUA RIO</t>
  </si>
  <si>
    <t>P03249</t>
  </si>
  <si>
    <t>TRASPASO ENTRE PARTIDAS DE LA SECRETARIA DE ADMINISTRACION FINIQUITOS</t>
  </si>
  <si>
    <t>P03275</t>
  </si>
  <si>
    <t>TRASPASO ENTRE PARTIDAS DE LA SECRETARIA DE DESARROLLO SOCIAL CAMISAS</t>
  </si>
  <si>
    <t>P03290</t>
  </si>
  <si>
    <t>TRASPASO ENTRE COMPONTES DE LA SECRETARIA DE DESARROLLO SOCIAL INSUMOS MEDICOS</t>
  </si>
  <si>
    <t>P03291</t>
  </si>
  <si>
    <t>TRASPASO ENTRE PARTIDAS DE LA SECRETARIA DE GOBIERNO CANASTAS ARTESANALES</t>
  </si>
  <si>
    <t>P03292</t>
  </si>
  <si>
    <t>P03293</t>
  </si>
  <si>
    <t>TRASPASO ENTRE PARTIDAS DE LA SECRETARIA DE DESARROLLO SOCIAL PELOTAS</t>
  </si>
  <si>
    <t>P03303</t>
  </si>
  <si>
    <t>TRASPASO ENTRE PARTIDAS DE LA SECRETARIA DE ADMINISTRACION POR INSUFICIENCIA PARA GASOLINA</t>
  </si>
  <si>
    <t>P03320</t>
  </si>
  <si>
    <t>TRASPASO ENTRE PARTIDAS DE LA SECRETARIA DE ADMINISTRACION POR INSUFICIENCIA PARA SEGUROS</t>
  </si>
  <si>
    <t>P03322</t>
  </si>
  <si>
    <t>TRASPASO ENTRE PARTIDAS DE LA SECRETARIA DE ADMINISTRACION POR INSUFICIENCIA PARA SERVICIO DE AGUA</t>
  </si>
  <si>
    <t>P03323</t>
  </si>
  <si>
    <t>TRASPASO ENTRE PARTIDAS DE LA SECRETARIA DE ADMINISTRACION POR INSUFICIENCIA PARA SERVICIO DE TELEFONIA TRADICIONAL</t>
  </si>
  <si>
    <t>P03325</t>
  </si>
  <si>
    <t>TRASPASO ENTRE PARTIDAS DE LA SECRETARIA DE ADMINISTRACION POR INSUFICIENCIA PARA SERVICIO DE CONSERVACION Y MANTENIMIENTO DE IMUEBLES</t>
  </si>
  <si>
    <t>P03326</t>
  </si>
  <si>
    <t>TRASPASO ENTRE PARTIDAS DE LA SECRETARIA DE ADMINISTRACION POR INSUFICIENCIA PARA SERVICIO DE ENERGIA ELECTRICA</t>
  </si>
  <si>
    <t>P03327</t>
  </si>
  <si>
    <t>TRASPASO ENTRE PARTIDAS DE LA SECRETARIA DE SERVICIOS PUBLICOS PARA ADQUISICION DE ALIMENTO PARA PERRO</t>
  </si>
  <si>
    <t>P03336</t>
  </si>
  <si>
    <t>TRASPASO ENTRE COMPONENTES DE LA SECRETARIA DE GOBIERNO REUNION JURISTRICCION N°2</t>
  </si>
  <si>
    <t>P03338</t>
  </si>
  <si>
    <t>TRASPASO ENTRE PARTIDAS DE LA SECRETARIA DE ADMINISTRACION PARA GARANTIZAR PRESTACION CONTINUA DE SERVICIOS</t>
  </si>
  <si>
    <t>P03367</t>
  </si>
  <si>
    <t>TRASPASO ENTRE PARTIDAS DE LA SECRETARIA DE OBRAS PUBLICAS COMPRA SOPORTES PARA PANTALLA</t>
  </si>
  <si>
    <t>P03377</t>
  </si>
  <si>
    <t>P03378</t>
  </si>
  <si>
    <t>P03379</t>
  </si>
  <si>
    <t>TRASPASO ENTRE COMPONENTES DE LA SECRETARIA DE ADMINISTRACION VESTUARIO Y UNIFORMES</t>
  </si>
  <si>
    <t>P03394</t>
  </si>
  <si>
    <t>TRASPASO ENTRE COMPONENTES DE LA SECRETARIA DE LA FINANZAS A LA SECRETARIA DE ADMINISTRACION</t>
  </si>
  <si>
    <t>P03546</t>
  </si>
  <si>
    <t>TRASPASO ENTRE COMPONENTES DE LA SECRETARIAS ADMINISTRACION, FINANZAS Y DIF POR RECURSO FORTAMUN</t>
  </si>
  <si>
    <t>P03642</t>
  </si>
  <si>
    <t>TRASPASO ENTRE PARTIDAS DE LA SECRETARIA DEL AYUNTAMIENTO FORMAS VALORADAS</t>
  </si>
  <si>
    <t>P03702</t>
  </si>
  <si>
    <t>TRASPASO ENTRE COMPONENTES DE LA SECRETARIA DE DESARROLLO SOCIAL JORNADA OFTALMOLOGICA</t>
  </si>
  <si>
    <t>P03735</t>
  </si>
  <si>
    <t>P03736</t>
  </si>
  <si>
    <t>P03737</t>
  </si>
  <si>
    <t>TRASPASO ENTRE COMPONENTES DE LA SECRETARIA DE SERVICIOS PUBLICOS UNIFORMES</t>
  </si>
  <si>
    <t>P03738</t>
  </si>
  <si>
    <t>TRASPASO ENTRE COMPONENTES DE LA SECRETARIA DE DESARROLLO SOCIAL CAMISAS</t>
  </si>
  <si>
    <t>P03739</t>
  </si>
  <si>
    <t>P03740</t>
  </si>
  <si>
    <t>TRASPASO ENTRE COMPONENTES DE LA SECRETARIA DE SERVICIOS PUBLICOS RENTA DE GRUA</t>
  </si>
  <si>
    <t>P03760</t>
  </si>
  <si>
    <t>TRASPASO ENTRE COMPONENTES DE LA SECRETARIA DE GOBIERNO COMPUTADORAS</t>
  </si>
  <si>
    <t>P03771</t>
  </si>
  <si>
    <t>TRASPASO ENTRE COMPONENTES DE LA SECRETARIA DE INNOVACION PROGRAMA EDUCACION DIGITAL</t>
  </si>
  <si>
    <t>P03780</t>
  </si>
  <si>
    <t>TRASPASO ENTRE COMPONENTES DE LA SECRETARIA DE ADMINISTRACION SERVICIO MANTENIMIENTO BIEN INMUEBLES</t>
  </si>
  <si>
    <t>P03799</t>
  </si>
  <si>
    <t>TRASPASO ENTRE COMPONENTES DE LA SECRETARIA DE ADMINISTRACION A DESARROLLO SUSTENTABLE</t>
  </si>
  <si>
    <t>P03917</t>
  </si>
  <si>
    <t>TRASPASO ENTRE PARTIDAS DE LA SECRETARIA DEL AYUNTAMIENTO BANDERA NACIONAL</t>
  </si>
  <si>
    <t>P03966</t>
  </si>
  <si>
    <t>TRASPASO ENTRE COMPONENTES DE LA SECRETARIA DE FINANZAS A LA SECRETARIA DE DESARROLLO SOCIAL</t>
  </si>
  <si>
    <t>P03976</t>
  </si>
  <si>
    <t>TRASPASO ENTRE COMPONENTES DE LA SECRETARIA DE FINANZAS A JEFATURA DE GABINETE</t>
  </si>
  <si>
    <t>P04014</t>
  </si>
  <si>
    <t>P04035</t>
  </si>
  <si>
    <t>P04042</t>
  </si>
  <si>
    <t>P04061</t>
  </si>
  <si>
    <t>TRASPASO ENTRE COMPONENTES DE LA SECRETARIA DE DESARROLLO URBANO A PARTUCULAR MEDIOS</t>
  </si>
  <si>
    <t>P04085</t>
  </si>
  <si>
    <t>P04099</t>
  </si>
  <si>
    <t>TRASPASO ENTRE COMPONENTES DE LA SECRETARIA DE FINANZAS POR COMISIONES</t>
  </si>
  <si>
    <t>P04109</t>
  </si>
  <si>
    <t>TRASPASO ENTRE COMPONENTES DE LA SECRETARIA DE LA CONTRALORIA A FINANZAS</t>
  </si>
  <si>
    <t>P04110</t>
  </si>
  <si>
    <t>TRASPASO ENTRE PARTIDAS DE LA SECRETARIA PARTICULAR ADEFAS DEL 2025</t>
  </si>
  <si>
    <t>P04124</t>
  </si>
  <si>
    <t>TRASPASO ENTRE PARTIDAS DE LA SECRETARIA DE DESARROLLO URBANO PLAYERAS</t>
  </si>
  <si>
    <t>P04133</t>
  </si>
  <si>
    <t>TRASPASO ENTRE PARTIDAS DE LA SECRETARIA DE ADMINISTRACION</t>
  </si>
  <si>
    <t>P04145</t>
  </si>
  <si>
    <t>TRASPASO ENTRE PARTIDAS DE LA SECRETARIA DE GOBIERNO COMIDA REUNION</t>
  </si>
  <si>
    <t>P04154</t>
  </si>
  <si>
    <t>P04177</t>
  </si>
  <si>
    <t>TRASPASO ENTRE PARTIDAS DE LA SECRETARIA DE DESARROLLO URBANO LONA</t>
  </si>
  <si>
    <t>P04229</t>
  </si>
  <si>
    <t>reducir</t>
  </si>
  <si>
    <t>TRASPASO ENTRE COMPONENTES DE LA SECRETARIA DE FINANZAS Y ADMINISTRACION A SISTEMA DIF</t>
  </si>
  <si>
    <t>P04233</t>
  </si>
  <si>
    <t>TRASPASO ENTRE COMPONENTES DE LA SECRETARIA DE LA ADMINISTRACION</t>
  </si>
  <si>
    <t>P04236</t>
  </si>
  <si>
    <t>TRASPASO ENTRE COMPONENTES DE LA SECRETARIA DE OBRAS A EL AYUNTAMIENTO SERVICIOS PROFECIONALES</t>
  </si>
  <si>
    <t>P04341</t>
  </si>
  <si>
    <t>TRASPASO ENTRE PARTIDAS DE LA SECRETARIA DE OBRAS PUBLICAS POR MATERIAL HIDRAULICO AJUCHITLAN</t>
  </si>
  <si>
    <t>P04343</t>
  </si>
  <si>
    <t>TRASPASO ENTRE PARTIDAS DE LA SECRETARIA DE SERVICIOS PUBLICOS COMPRA MOTOBOMBA</t>
  </si>
  <si>
    <t>P04346</t>
  </si>
  <si>
    <t>TRASPASO ENTRE COMPONENTES DE LA SECRETARIA DE ADMINISTRACION Y DESARROLLO SUSTENTABLE</t>
  </si>
  <si>
    <t>P04352</t>
  </si>
  <si>
    <t>TRASPASO ENTRE COMPONENTES DE LA SECRETARIA DE DASARROLLO SOCIAL INSUMOS MEDICOS</t>
  </si>
  <si>
    <t>P04377</t>
  </si>
  <si>
    <t>TRASPASO ENTRE COMPONENTES DE FINANZAS A DESARROLLO SOCIAL TEMAS CAMISAS</t>
  </si>
  <si>
    <t>P04378</t>
  </si>
  <si>
    <t>TRASPASO ENTRE PARTIDAS DE LA SECRETARIA DE SERVICIOS PUBLICOS ADQUISICION DE UNIFORMES</t>
  </si>
  <si>
    <t>P04442</t>
  </si>
  <si>
    <t>TRASPASO ENTRE COMPONENTES DE LA SECRETARIA DE MANTENIMIENTO BAÑOS UNIDAD DEPORTIVA ESPERANZA</t>
  </si>
  <si>
    <t>P04459</t>
  </si>
  <si>
    <t>TRASPASO ENTRE COMPONENTES DE LA SECRETARIA</t>
  </si>
  <si>
    <t>P04475</t>
  </si>
  <si>
    <t>TRASPASO ENTRE PARTIDAS DE LA SECRETARIA DE ADMINISTRACION CENTRO DE BIENESTAR ANIMAL</t>
  </si>
  <si>
    <t>P04484</t>
  </si>
  <si>
    <t>P04487</t>
  </si>
  <si>
    <t>TRASPASO ENTRE PARTIDAS DE LA SECRETARIA DE INNOVACION ACTIVIDAD DIA DEL NIÑO</t>
  </si>
  <si>
    <t>P04520</t>
  </si>
  <si>
    <t>TRASPASO ENTRE COMPONENTES DE LA SECRETARIA DE - A LA SECRETARIA DE DESARROLLO SUSTENTABLE</t>
  </si>
  <si>
    <t>P04522</t>
  </si>
  <si>
    <t>TRASPASO ENTRE COMPONENTES DE ADMINISTRACION POR INSUFICIENCIA</t>
  </si>
  <si>
    <t>P04555</t>
  </si>
  <si>
    <t>P04557</t>
  </si>
  <si>
    <t>TRASPASO ENTRE PARTIDAS DE LA SECRETARIA DE ADMINISTRACION BANDERA</t>
  </si>
  <si>
    <t>P04564</t>
  </si>
  <si>
    <t>TRASPASO ENTRE COMPONENTES DE LA SECRETARIA FINANZA A LA SECRETARIA DE DEASARROLLO SOCIAL</t>
  </si>
  <si>
    <t>P04577</t>
  </si>
  <si>
    <t>TRASPASO ENTRE COMPONENTES DE LA SECRETARIA DE FINANZAS A LA SECRETARIA DE ADMINISTRACION SERVICIOS BASICOS</t>
  </si>
  <si>
    <t>P04578</t>
  </si>
  <si>
    <t>TRASPASO ENTRE COMPONENTES DE LA SECRETARIA DE LA JUVENTUD Y SECRETARIA DE CONTRALORIA A DESAROLLO SUSTENTABLE PACAS</t>
  </si>
  <si>
    <t>P04628</t>
  </si>
  <si>
    <t>TRASPASO ENTRE PARTIDAS DE LA SECRETARIA DE FINANZAS POR SENTENCIAS Y RESOLUCIONES</t>
  </si>
  <si>
    <t>P04634</t>
  </si>
  <si>
    <t>TRASPASO ENTRE COMPONENTES DE LA SECRETARIA DE FINANZAS A LA SECRETARIA DE DESARROLLO SOCIAL ALIMENTOS</t>
  </si>
  <si>
    <t>P04644</t>
  </si>
  <si>
    <t>TRASPASO ENTRE COMPONENTES DE LA SECRETARIA DE ADMINISTRACION POR ARRENDAMIENTO</t>
  </si>
  <si>
    <t>P04725</t>
  </si>
  <si>
    <t>TRASPASO ENTRE COMPONENTES DE LA SECRETARIA DE ADMINISTRACION MANTENIMIENTOS</t>
  </si>
  <si>
    <t>P04727</t>
  </si>
  <si>
    <t>TRASPASO ENTRE COMPONENTES DE LA SECRETARIA DE OBRAS PUBLICAS ASIGNACION DE OBRAS SF/DE/034/2026</t>
  </si>
  <si>
    <t>P04747</t>
  </si>
  <si>
    <t>TRASPASO ENTRE COMPONENTES DE LA SECRETARIA DE FINANZAS A LA SECRETARIA PRIVADA POR INSUFICIENCIA EN AYUDANTIAS</t>
  </si>
  <si>
    <t>P04750</t>
  </si>
  <si>
    <t>TRASPASO ENTRE COMPONENTES DE LA SECRETARIA DE DESARROLLO URBANO LONA</t>
  </si>
  <si>
    <t>P04789</t>
  </si>
  <si>
    <t>P04792</t>
  </si>
  <si>
    <t>TRASPASO ENTRE COMPONENTES DE LA SECRETARIA QUE DEBEN ADEFAS EJERCICIO 2025</t>
  </si>
  <si>
    <t>P04833</t>
  </si>
  <si>
    <t>P04856</t>
  </si>
  <si>
    <t>P04870</t>
  </si>
  <si>
    <t>TRASPASO ENTRE PARTIDAS DE LA SECRETARIA DE DESARROLLO URBANO CAMPAÑA CONCIENTIZACION</t>
  </si>
  <si>
    <t>P04911</t>
  </si>
  <si>
    <t>TRASPASO ENTRE COMPONENTES DE LA SECRETARIA DEL AYUNTAMIENTO CAPACITACION</t>
  </si>
  <si>
    <t>P04912</t>
  </si>
  <si>
    <t>TRASPASO ENTRE PARTIDAS DE LA SECRETARIA DE ADMINISTRACION PARA EL PAGO DE SERVICIOS BASICOS</t>
  </si>
  <si>
    <t>P04921</t>
  </si>
  <si>
    <t>TRASPASO ENTRE PARTIDAS DE LA SECRETARIA DE FINANZAS PAGO SERVICIOS BASICOS</t>
  </si>
  <si>
    <t>P04925</t>
  </si>
  <si>
    <t>TRASPASO ENTRE PARTIDAS DE LA SECRETARIA DE ADMINISTRACION PAGO SERVICIOS MANTENIMIENTOS</t>
  </si>
  <si>
    <t>P04927</t>
  </si>
  <si>
    <t>TRASPASO ENTRE PARTIDAS DE LA SECRETARIA DE ADMINISTRACION PAGO TRASLADOS GRUA</t>
  </si>
  <si>
    <t>P04928</t>
  </si>
  <si>
    <t>TRASPASO ENTRE PARTIDAS DE LA SECRETARIA DE ADMINISTRACION PAGO RENTA RECOLECTOR</t>
  </si>
  <si>
    <t>P04929</t>
  </si>
  <si>
    <t>P04930</t>
  </si>
  <si>
    <t>TRASPASO ENTRE PARTIDAS DE LA SECRETARIA DE FINANZAS SERVICIOS</t>
  </si>
  <si>
    <t>P04939</t>
  </si>
  <si>
    <t>TRASPASO ENTRE COMPONENTES DE LA SECRETARIA DE ADMINISTRACION PARA ARRENDAMIENTO DE TRANSPORTE</t>
  </si>
  <si>
    <t>P04958</t>
  </si>
  <si>
    <t>TRASPASO ENTRE PARTIDAS DE LA SECRETARIA DE DESARROLLO URBANO NOMENCLATURA</t>
  </si>
  <si>
    <t>P04975</t>
  </si>
  <si>
    <t>TRASPASO ENTRE PARTIDAS DE LA SECRETARIA DE GOBIERNO COMPRA DE COMPUTADORAS</t>
  </si>
  <si>
    <t>P04977</t>
  </si>
  <si>
    <t>TRASPASO ENTRE PARTIDAS DE LA SECRETARIA DE LA JUVETUD OBSEQUIOS EVENTO</t>
  </si>
  <si>
    <t>P05025</t>
  </si>
  <si>
    <t>TRASPASO ENTRE PARTIDAS DE LA SECRETARIA DE LA JUVETUD EVENTO BOX</t>
  </si>
  <si>
    <t>P05026</t>
  </si>
  <si>
    <t>TRASPASO ENTRE COMPONENTES DE LA SECRETARIA DE FINANZAS A LA SECRETARIA DE DESARROLLO SOCIAL ARTICULOS DEPORTIVOS</t>
  </si>
  <si>
    <t>P05029</t>
  </si>
  <si>
    <t>TRASPASO ENTRE PARTIDAS DE LA SECRETARIA DE LA JUVENTUD EVENTO BOX</t>
  </si>
  <si>
    <t>P05050</t>
  </si>
  <si>
    <t>TRASPASO ENTRE PARTTDAS DE LA SECRETARIA DE GOBIERNO CONSUMO DE ALIMENTOS</t>
  </si>
  <si>
    <t>P05053</t>
  </si>
  <si>
    <t>TRASPASO ENTRE COMPONENTES DE LA SECRETARIA DE FINANZAS A LA SECRETARIA DE DESARROLLO SUSTENTABLE</t>
  </si>
  <si>
    <t>P05058</t>
  </si>
  <si>
    <t>TRASPASO ENTRE COMPONENTES DE LA SECRETARIA DE FINANZAS A LA SECRETARIA DE SERVICIOS PUBLICOS CONVENIO CEA</t>
  </si>
  <si>
    <t>P05071</t>
  </si>
  <si>
    <t>TRASPASO ENTRE COMPONENTES DE LA SECRETARIA DE ADMINISTRACION EN OTRAS RENTAS</t>
  </si>
  <si>
    <t>P05072</t>
  </si>
  <si>
    <t>TRASPASO ENTRE COMPONENTES DE LA SECRETARIA DE FINANZAS Y DIF PARA DESARROLLO SUSTENTABLE</t>
  </si>
  <si>
    <t>P05073</t>
  </si>
  <si>
    <t>TRASPASO ENTRE COMPONENTES DE LA SECRETARIA DE ADMINISTRACION A LA SECRETARIA DE DESARROLLO SUSTENTABLE PACAS</t>
  </si>
  <si>
    <t>P05107</t>
  </si>
  <si>
    <t>TRASPASO ENTRE COMPONENTES DE LA SECRETARIA DE ADMINISTRACION, DESARROLLO SUSTENTABLE Y FINANZAS</t>
  </si>
  <si>
    <t>P05120</t>
  </si>
  <si>
    <t>TRASPASO ENTRE COMPONENTES DE LA SECRETARIA DE DESARROLLO SUSTENTABLE A LAS SECRETRETARIA DE FINANZAS</t>
  </si>
  <si>
    <t>P05122</t>
  </si>
  <si>
    <t>TRASPASO ENTRE COMPONENTES DE LA SECRETARIA DE FINANZAS A LA SECRETARIA DE ADMINISTRACION MANTENIMIENTO AUDITORIO</t>
  </si>
  <si>
    <t>P05124</t>
  </si>
  <si>
    <t>TRASPASO ENTRE PARTIDAS DE LA SECRETARIA DE DESARROLLO SUSTENTABLE POR ACUERDOS INTERINSTITUCIONALES</t>
  </si>
  <si>
    <t>P05137</t>
  </si>
  <si>
    <t>TRASPASO ENTRE COMPONENTES DE LA SECRETARIA PARTICULAR A LA SECRETARIA DEL AYUNTAMIENTO</t>
  </si>
  <si>
    <t>P05138</t>
  </si>
  <si>
    <t>P05145</t>
  </si>
  <si>
    <t>TRASPASO ENTRE COMPONENTES DE LA SECRETARIA  PARTICULAR A LA SECRETARIA DEL AYUNTAMIENTO</t>
  </si>
  <si>
    <t>P05149</t>
  </si>
  <si>
    <t>TRASPASO ENTRE COMPONENTES DE LA SECRETARIA PARTICULAR A LA SECRETARIA DE ADMINISTRACION</t>
  </si>
  <si>
    <t>P05176</t>
  </si>
  <si>
    <t>TRASPASO ENTRE COMPONENTES DE LA SECRETARIA DE FINANZAS A LA SECRETARIA DE ADMINSITRACION PARA MANTENIMIENTO DE INMUEBLE</t>
  </si>
  <si>
    <t>P05199</t>
  </si>
  <si>
    <t>TRASPASO ENTRE COMPONENTES DE LA SECRETARIA PARTICULAR, DESARROLLO URBANO, CONTRALORIA  Y  PARA DESARROLLO SOCIAL URBANS</t>
  </si>
  <si>
    <t>P05203</t>
  </si>
  <si>
    <t>TRASPASO ENTRE PARTIDAS DE LA SECRETARIA DE ADMINISTRACION FINIQUITOS LABORALES</t>
  </si>
  <si>
    <t>P05220</t>
  </si>
  <si>
    <t>TRASPASO ENTRE COMPONENTES DE LA SECRETARIA DE FINANZAS A LA SECRETARIA DE ADMINISTRACION RENTAS</t>
  </si>
  <si>
    <t>P05243</t>
  </si>
  <si>
    <t>TRASPASO ENTRE COMPONENTES DE LA SECRETARIA DE ADMINISTRACION ENTRE SUS PARTIDAS Y A FINANZAS</t>
  </si>
  <si>
    <t>P05261</t>
  </si>
  <si>
    <t>TRASPASO ENTRE PARTIDAS DE LA SECRETARIA PARTICULAR RENTA MOBILIARIO</t>
  </si>
  <si>
    <t>P05262</t>
  </si>
  <si>
    <t>TRASPASO ENTRE COMPENENTES DE LA SECRETARIA DE FINANZAS A LA SECRETARIA DE ADMINISTRACION APOYO SOCIAL</t>
  </si>
  <si>
    <t>P05300</t>
  </si>
  <si>
    <t>AMPLIACION DE RECURSO ETIQUETADO FONDO AMBIENTAL 1206 DE LOS INGRESOS PROPIOS FONDO AMBIENTAL 1107 PARA SER CORRECTAMENDE CLASIFICADOS Y CONCILIACION CON INGRESOS</t>
  </si>
  <si>
    <t>P05321</t>
  </si>
  <si>
    <t>TRASPASO ENTRE COMPONENTES DE LA SECRETARIA DE FINANZAS A LA SECRETARIA DE DESARROLLO SUSTENTABLE PREVENCION DE ENFERMEDADES VACUNOS</t>
  </si>
  <si>
    <t>P05393</t>
  </si>
  <si>
    <t>TRASPASO ENTRE COMPONENTES DE LA SECRETARIA DE INNOVACION CONVENIO CONALEP</t>
  </si>
  <si>
    <t>P05398</t>
  </si>
  <si>
    <t>TRASPASO ENTRE PARTIDAS DE LA SECRETARIA DE ADMINISTRACION POR GASTO DE ORDEN SOCIAL</t>
  </si>
  <si>
    <t>P05421</t>
  </si>
  <si>
    <t>TRASPASO ENTRE COMPONENTES DE LA SECRETARIA DE FINANZAS A DESARROLLO SOCIAL PAPELERIA</t>
  </si>
  <si>
    <t>P05424</t>
  </si>
  <si>
    <t>TRASPASO ENTRE PARTIDAS DE LA SECRETARIA DE SERVICOS PUBLICOS VIAJES DE MATERIAL</t>
  </si>
  <si>
    <t>P05438</t>
  </si>
  <si>
    <t>TRASPASO ENTRE PARTIDAS DE LA SECRETARIA DE OBRAS PUBLICAS COMPRA DE MEMORIAS</t>
  </si>
  <si>
    <t>P05512</t>
  </si>
  <si>
    <t>TRASPASO ENTRE COMPONENTES DE LA SECRETARIA DE DESARROLLO SOCIAL AGUINALDOS</t>
  </si>
  <si>
    <t>P05513</t>
  </si>
  <si>
    <t>TRASPASO ENTRE COMPONENTES DE LA SECRETARIA DE DESARROLLO SUSTENTABLE 103 ANIVERSARIO</t>
  </si>
  <si>
    <t>P05515</t>
  </si>
  <si>
    <t>TRASPASO ENTRE COMPONENTES DE LA SECRETARIA DE ADMINISTRACION EQUIPO DE IMPRESION</t>
  </si>
  <si>
    <t>P05517</t>
  </si>
  <si>
    <t>TRASPASO ENTRE PARTIDAS DE LA SECRETARIA DE ADMINISTRACION REFACCIONES</t>
  </si>
  <si>
    <t>P05518</t>
  </si>
  <si>
    <t>TRASPASO ENTRE PARTIDAS DE LA SECRETARIA DE ADMINISTRACION MANTENIMIENTOS</t>
  </si>
  <si>
    <t>P05519</t>
  </si>
  <si>
    <t>TRASPASO ENTRE PARTIDAS DE LA SECRETARIA DE ADMINISTRACION IMPUESTOS</t>
  </si>
  <si>
    <t>P05520</t>
  </si>
  <si>
    <t>TRASPASO ENTRE PARTIDAS DE LA SECRETARIA DE ADMINISTRACION SERVICIOS PROFECIONALES</t>
  </si>
  <si>
    <t>P05521</t>
  </si>
  <si>
    <t>TRASPASO ENTRE COMPONENTES DEL INSTITUTO DE ADICCIONES A LA SECRETARIA DE ADMINISTRACION SERVICIOS BASICOS</t>
  </si>
  <si>
    <t>P05524</t>
  </si>
  <si>
    <t>TRASPASO ENTRE COMPONENTES DE LA SECRETARIA DE OBRAS PROGRAMA ANUAL DE OBRAS</t>
  </si>
  <si>
    <t>P05545</t>
  </si>
  <si>
    <t>TRASPASO ENTRE COMPONENTES DE LA SECRETARIA DE DESARROLLO URBANO A LA SECRETARIA DE ADMINISTRACION ADQUISICION  CAMION RECOLECTOR</t>
  </si>
  <si>
    <t>P05552</t>
  </si>
  <si>
    <t>TRASPASO ENTRE COMPONENTES DE LA SECRETARIA DESARROLLO URBANO A LA SECRETARIA DE ADMINISTRACION ADQUISICION DE MATERIAL</t>
  </si>
  <si>
    <t>P05553</t>
  </si>
  <si>
    <t>TRASPASO ENTRE COMPONENTES DE LA SECRETARIA DE FINANZAS A LA SECRETARIA DE ADMINISTRACION</t>
  </si>
  <si>
    <t>P05555</t>
  </si>
  <si>
    <t>TRASPASO ENTRE COMPONENTES RECURSO DISPONIBLES FORTAMUN</t>
  </si>
  <si>
    <t>P05564</t>
  </si>
  <si>
    <t>TRASPASO ENTRE COMPONENTES DE LA SECRETARIA DE FINANZAS A LA SECRETARIA DE SERVICIOS PUBLICOS POR BACHEO</t>
  </si>
  <si>
    <t>P05579</t>
  </si>
  <si>
    <t>TRASPASO ENTRE PARTIDAS DE LA SECRETARIA DE SERVICIOS PUBLICOS ADQUISICION DE LAMPARAS</t>
  </si>
  <si>
    <t>P05581</t>
  </si>
  <si>
    <t>TRASPASO ENTRE PARTIDAS DE LA SECRETARIA DE AYUNTAMIENTO CEREMONIA Y ALIMENTOS</t>
  </si>
  <si>
    <t>P05593</t>
  </si>
  <si>
    <t>TRASPASO ENTRE COMPONENTES DE LA SECRETARIA PARTICULAR A LA SECRETARIA DE DESARROLLO SOCIAL</t>
  </si>
  <si>
    <t>P05621</t>
  </si>
  <si>
    <t>TRASPASO ENTRE COMPONENTES DE LA SECRETARIA DE FINANZAS A ADMINISTRACION Y FINANZAS</t>
  </si>
  <si>
    <t>P05680</t>
  </si>
  <si>
    <t>TRASPASO ENTRE COMPONENTES DE LA SECRETARIA DE FINANZAS A LA SECRETARIA DE ADMINISTRACION REFACCIONES</t>
  </si>
  <si>
    <t>P05681</t>
  </si>
  <si>
    <t>TRASPASO ENTRE PARTIDAS DE LA SECRETARIA DE DESARROLLO URBANO CAMPAÑA REFORESTACION</t>
  </si>
  <si>
    <t>P05696</t>
  </si>
  <si>
    <t>P05697</t>
  </si>
  <si>
    <t>TRASPASO ENTRE COMPONENTES DE LA SECRETARIA DE ADMINISTRACION POR EVENTOS</t>
  </si>
  <si>
    <t>P05701</t>
  </si>
  <si>
    <t>TRASPASO ENTRE COMPONENTES DE LA SECRETARIA DE ADMINISTRACION REFACCIONES</t>
  </si>
  <si>
    <t>P05737</t>
  </si>
  <si>
    <t>P05758</t>
  </si>
  <si>
    <t>TRASPASO ENTRE COMPONENTES DE LA SECRETARIA DE DESARROLLO SOCIAL INSUMOS MEDICOS</t>
  </si>
  <si>
    <t>P05808</t>
  </si>
  <si>
    <t>TRASPASO ENTRE COMPONENTES DE LA SECRETARIA DE ADMINISTRACION RENTAS</t>
  </si>
  <si>
    <t>P05810</t>
  </si>
  <si>
    <t>TRASPASO ENTRE PARTIDAS DE LA SECRETARIA PARTICULAR MEDIOS</t>
  </si>
  <si>
    <t>P05835</t>
  </si>
  <si>
    <t>TRASPASO ENTRE COMPONENTES DE LA SECRETARIA DE GOBIERNO A LA SECRETARIA DE FINANZAS SENTENCIAS</t>
  </si>
  <si>
    <t>P05840</t>
  </si>
  <si>
    <t>TRASPASO ENTRE COMPONENTES DE LA SECRETARIA DE ADMINSTRACION REFACCIONES</t>
  </si>
  <si>
    <t>P05851</t>
  </si>
  <si>
    <t>TRASPASO ENTRE COMPONENTES DE LA SECRETARIA DE ADMINSTRACION MANTENIMEINTOS</t>
  </si>
  <si>
    <t>P05852</t>
  </si>
  <si>
    <t>TRASPASO ENTRE COMPONENTES DE LA SECRETARIA DE ADMINSTRACION COMBUSTIBLES</t>
  </si>
  <si>
    <t>P05853</t>
  </si>
  <si>
    <t>TRASPASO ENTRE PARTIDAS DE LA SECRETARIA DE OBRAS PUBLICA MEMORIAS USB</t>
  </si>
  <si>
    <t>P06003</t>
  </si>
  <si>
    <t>TRASPASO ENTRE COMPONENTES DE LA SECRETARIA DE FINANZA A LA SECRETARIA DEL AYUNTAMIENTI</t>
  </si>
  <si>
    <t>P06065</t>
  </si>
  <si>
    <t>TRASPASO ENTRE PARTIDAS DE LA SECRETARIA DE DESARROLLO SOCIAL MATERIAL ELECTRICO</t>
  </si>
  <si>
    <t>P06110</t>
  </si>
  <si>
    <t>TRASPASO ENTRE COMPONENTES DE LA SECRETARIA DE SERVICIOS PUBLICOS A FINANZAS</t>
  </si>
  <si>
    <t>P06123</t>
  </si>
  <si>
    <t>TRASPASO ENTRE COMPONENTES DE LA SECRETARIA DE SERVICOS PUBLICOS A DESARROLLO SUSTENTABLE</t>
  </si>
  <si>
    <t>P06129</t>
  </si>
  <si>
    <t>P06142</t>
  </si>
  <si>
    <t>TRASPASO ENTRE COMPONENTES DE LA SECRETARIA DE ADMINISTRACION Y FINANZAS PARA MINIMO VITAL RETROACTIVO</t>
  </si>
  <si>
    <t>P06269</t>
  </si>
  <si>
    <t>P06288</t>
  </si>
  <si>
    <t>TRASPASO ENTRE COMPONENTES DE LA SECRETARIA DE GOBIERNO A LA SECRETARIA DE ADMINISTRACION</t>
  </si>
  <si>
    <t>P06290</t>
  </si>
  <si>
    <t>TRASPASO ENTRE COMPONENTES DE LA SECRETARIA DE ADMINISTRACION</t>
  </si>
  <si>
    <t>P06297</t>
  </si>
  <si>
    <t>TRASPASO ENTRE COMPONENTES DE LA SECRETARIA DE ADMINISTRACION  ALIMENTOS</t>
  </si>
  <si>
    <t>P06298</t>
  </si>
  <si>
    <t>TRASPASO ENTRE COMPONENTES DE LA SECRETARIA PARTICULAR RENTAS DE MOBILIARIO</t>
  </si>
  <si>
    <t>P06301</t>
  </si>
  <si>
    <t>TRASPASO ENTRE COMPONENTES DE LA SECRETARIA DE FINANZAS A LA SECRETARIA DE DESARROLLO URBANO</t>
  </si>
  <si>
    <t>P06312</t>
  </si>
  <si>
    <t>TRASPASO ENTRE COMPONENTES DE LA SECRETARIA TECNICA POR SISTEMA DE GESTION</t>
  </si>
  <si>
    <t>P06313</t>
  </si>
  <si>
    <t>TRASPASO ENTRE PARTIDAS DE LA SECRETARIA DE FINANZAS SERVICIOS LEGALES</t>
  </si>
  <si>
    <t>P06329</t>
  </si>
  <si>
    <t>TRASPASO ENTRE PARTIDAS DE LA SECRETARIA DE DESARROLLO URBANO CAMPAÑA DE CONCIENTIZACION</t>
  </si>
  <si>
    <t>TRASPASO ENTRE COMPONENTES DE ADMISNITRACION A VARIAS SECRETARIAS PARA CUBRIR NECESIDADES</t>
  </si>
  <si>
    <t>P06354</t>
  </si>
  <si>
    <t>P06356</t>
  </si>
  <si>
    <t>P06359</t>
  </si>
  <si>
    <t>P06360</t>
  </si>
  <si>
    <t>P06361</t>
  </si>
  <si>
    <t>TRASPASO ENTRE COMPONENTES DE LA SECRETARIA DE FINANZAS A LA SECRETARIA DE SEGURIDAD PUBLICA REPARACION</t>
  </si>
  <si>
    <t>P06372</t>
  </si>
  <si>
    <t>TRASPASO ENTRE PARTIDAS DE LA SECRETARIA DE ADMINISTRACION DECIMALES</t>
  </si>
  <si>
    <t>P06375</t>
  </si>
  <si>
    <t>TRASPASO ENTRE COMPONENTES DE LA SECRETRIA DE ADMINISTRACION</t>
  </si>
  <si>
    <t>P06377</t>
  </si>
  <si>
    <t>TRASPASO ENTRE COMPONENTES DE LA SECRETARIA DE FINANZAS A ADMINISTRACION</t>
  </si>
  <si>
    <t>P06383</t>
  </si>
  <si>
    <t>TRASPASPO ENTRE COMPONENTES DE LA SECRETATRIA TECNICA A LA SECRETARIA ED ADMINISTRACION SERVICIOS BASICOS</t>
  </si>
  <si>
    <t>P06388</t>
  </si>
  <si>
    <t>P06425</t>
  </si>
  <si>
    <t>TRASPASO ENTRE COMPONENTES DE LA SECRETARIA DE SERVICIOS PUBLICOS MATERIAL PARQUES Y JARDINES</t>
  </si>
  <si>
    <t>P06426</t>
  </si>
  <si>
    <t>TRASPASO ENTRE COMPONENTES DE LA SECRETRAIA DE SERVICIOS PUBLICOS MATERIAL MANTENIMIENTO</t>
  </si>
  <si>
    <t>P06427</t>
  </si>
  <si>
    <t>TRASPASO ENTRE COMPONENTES DE LA SECRETARIA DE DESARROLLO SOCIAL MATERIAL ELECTRICO</t>
  </si>
  <si>
    <t>P06431</t>
  </si>
  <si>
    <t>TRASPAOS ENTRE COMPONENTES DE LA SECRETARIA PARTICULAR</t>
  </si>
  <si>
    <t>P06436</t>
  </si>
  <si>
    <t>TRASPASO ENTRE COMPONENTES DE LA SECRETARIA DE LA SECRETARIA DE FINANZAS A LA SECRETARIA DE ADMINISTRACION GASOLINA</t>
  </si>
  <si>
    <t>P06449</t>
  </si>
  <si>
    <t>TRASPASO ENTRE COMPONENTES DE LA SECRETARIA DE DESARROLLO SUSTENTABLE A FINANZAS</t>
  </si>
  <si>
    <t>TRASPASO ENTRE PARTIDAS DE LA SECRETARIA DE DESARROLLO SOCIAL AYUDAN</t>
  </si>
  <si>
    <t>P06476</t>
  </si>
  <si>
    <t>TRASPASO ENTRE COMPONENTES DE LA SECRETARIA DE DESARROLLO SOCIAL PAPELERIA</t>
  </si>
  <si>
    <t>P06507</t>
  </si>
  <si>
    <t>TRASPASO ENTRE COMPONENTES DE LA SECRETARIA DE FINANZAS A LA SECRETARIA DE ADMINISTRACION MANTENIMIENTO A LA INFRAESTUCTURA MUNICIPAL Y MANTENIMIENTO VEHICULAR</t>
  </si>
  <si>
    <t>P06511</t>
  </si>
  <si>
    <t>intereses</t>
  </si>
  <si>
    <t>AMPLIACION DE RENDIMIENTOS CUENTA BANCARIA FORTAMUN 2026</t>
  </si>
  <si>
    <t>P02151</t>
  </si>
  <si>
    <t>RENDIMIENTOS GENERADOS FISE 2025 Y FORTAMUN 2025</t>
  </si>
  <si>
    <t>P02118</t>
  </si>
  <si>
    <t>TRASPASO ENTRE COMPONENTES POR PROGRAMA MUNICIPALIZADO BENEFICIARIOS Y MUNICIPIO A REMANENTES 2025 ASI COMO LOS INTERESES GENERADOS EN CUENTAS EN AMPLIACION</t>
  </si>
  <si>
    <t>P06398</t>
  </si>
  <si>
    <t>AMPLIACION DE INTERESES GENERADOS POR CUENTAS RAMO 33</t>
  </si>
  <si>
    <t>P02126</t>
  </si>
  <si>
    <t>AMPLIACION POR RENDIMIENTOS GENERADOS RAMO 33</t>
  </si>
  <si>
    <t>P02128</t>
  </si>
  <si>
    <t>AMPLIACION POR INGRESOS EN PARTICIPACIONES</t>
  </si>
  <si>
    <t>P06357</t>
  </si>
  <si>
    <t>AMPLIACION DE RECURSO POR RENDIMIENTOS FINANCIEROS</t>
  </si>
  <si>
    <t>P06358</t>
  </si>
  <si>
    <t>AMPLIACION POR RENDIMIENTOS GENERADOS CUENTAS RAMO 33</t>
  </si>
  <si>
    <t>P02127</t>
  </si>
  <si>
    <t>AMPLIACION DE RECURSO MUNICIPALIZADO 2025 BENEFICIARIOS</t>
  </si>
  <si>
    <t>P00858</t>
  </si>
  <si>
    <t>SOMBRA DE ARTEA</t>
  </si>
  <si>
    <t>AMPLIACION DE ACUERDO A SOMBRA DE ARTEADA DEL 30 DE ENERO 2026 FORTAMUN 2026</t>
  </si>
  <si>
    <t>P02281</t>
  </si>
  <si>
    <t>TRASPASO PARTICULAR MEDIOS</t>
  </si>
  <si>
    <t>P06505</t>
  </si>
  <si>
    <t>RECURSO FONDO AMBIENTAL PARA EL EJERCICIO 2026</t>
  </si>
  <si>
    <t>P01389</t>
  </si>
  <si>
    <t>RENDIMITOS GENERADOS RAMO 33 Y 28</t>
  </si>
  <si>
    <t>P05726</t>
  </si>
  <si>
    <t>TRASPASO ENTRE COMPONENTES DE FINANZAS A ADMINISTRACION GASOLINA</t>
  </si>
  <si>
    <t>P06491</t>
  </si>
  <si>
    <t>traspaso</t>
  </si>
  <si>
    <t>P06504</t>
  </si>
  <si>
    <t>AMPLIACION DEL RECURSO 2.5% SUPERVISION, VIGILANCIA Y CONTROL</t>
  </si>
  <si>
    <t>P00006</t>
  </si>
  <si>
    <t>2026GEQ01011</t>
  </si>
  <si>
    <t>OFICIO DE AUTORIZACION FISE 2026 URBANIZACION A BASE DE EMPEDRADO AHOGADO EN MORTERO EN CALLE ROSAS DE LA LOCALIDAD DE LA ESPERANZA, COLON, QRO.</t>
  </si>
  <si>
    <t>P06364</t>
  </si>
  <si>
    <t>2026GEQ00907</t>
  </si>
  <si>
    <t>OFICIO DE AUTORIZACION FISE 2026 REHABILITACION DE LA RED DE DRENAJE SANITARIO EN CALLE PRINCIPAL DE LA ESPERANZA SEGUNDA ETAPA, COLON, QRO.</t>
  </si>
  <si>
    <t>P06363</t>
  </si>
  <si>
    <t>AMPLIACION PROGRAMAS Y OBRAS DEL 2025 SIN TERMINACION DE EJECUTAR</t>
  </si>
  <si>
    <t>P00002</t>
  </si>
  <si>
    <t>FISE 2025</t>
  </si>
  <si>
    <t>RENDIMIENTOS GENERADOS FISE 2025</t>
  </si>
  <si>
    <t>RENDIMIENTOS GENERADOS FORTAMUN 2025</t>
  </si>
  <si>
    <t>104-2607-DS007-3411-1</t>
  </si>
  <si>
    <t>Servicios financieros y bancarios G. Corriente</t>
  </si>
  <si>
    <t>111-1106-DS007-4411-1</t>
  </si>
  <si>
    <t>Ayudas sociales a personas G. Corriente</t>
  </si>
  <si>
    <t>111-1204-DS007-4411-1</t>
  </si>
  <si>
    <t>111-2607-DS007-4411-1</t>
  </si>
  <si>
    <t>104-2511-OP032-3411-1</t>
  </si>
  <si>
    <t>104-2512-OP034-3411-1</t>
  </si>
  <si>
    <t>107-1501-OP002-3321-1</t>
  </si>
  <si>
    <t>Servicios de diseño, arquitectura, ingeniería y actividades relacionadas G. Corriente</t>
  </si>
  <si>
    <t>107-1102-OP044-6121-2</t>
  </si>
  <si>
    <t>Edificación no habitacional G. Capital</t>
  </si>
  <si>
    <t>107-1106-OP039-6121-2</t>
  </si>
  <si>
    <t>107-1501-OP039-6121-2</t>
  </si>
  <si>
    <t>107-1501-OP044-6121-2</t>
  </si>
  <si>
    <t>107-1502-OP044-6121-2</t>
  </si>
  <si>
    <t>107-1507-OP044-6121-2</t>
  </si>
  <si>
    <t>107-1502-OP041-6131-2</t>
  </si>
  <si>
    <t>Construcción de obras para el abastecimiento de agua, petróleo, gas, electricidad y telecomunicaciones G. Capital</t>
  </si>
  <si>
    <t>107-2509-OP014-6131-2</t>
  </si>
  <si>
    <t>107-1102-OP043-6141-2</t>
  </si>
  <si>
    <t>División de terrenos y construcción de obras de urbanización G. Capital</t>
  </si>
  <si>
    <t>107-2509-OP017-6141-2</t>
  </si>
  <si>
    <t>107-2509-OP018-6141-2</t>
  </si>
  <si>
    <t>107-2509-OP019-6141-2</t>
  </si>
  <si>
    <t>107-1101-OP007-6151-2</t>
  </si>
  <si>
    <t>Construcción de vías de comunicación G. Capital</t>
  </si>
  <si>
    <t>107-1101-OP008-6151-2</t>
  </si>
  <si>
    <t>107-1101-OP012-6151-2</t>
  </si>
  <si>
    <t>107-1106-OP007-6151-2</t>
  </si>
  <si>
    <t>107-1501-OP007-6151-2</t>
  </si>
  <si>
    <t>107-1501-OP009-6151-2</t>
  </si>
  <si>
    <t>107-1502-OP040-6151-2</t>
  </si>
  <si>
    <t>107-1507-OP042-6151-2</t>
  </si>
  <si>
    <t>107-2509-OP023-6151-2</t>
  </si>
  <si>
    <t>107-2509-OP024-6151-2</t>
  </si>
  <si>
    <t>107-2509-OP027-6151-2</t>
  </si>
  <si>
    <t>107-1101-OP006-6221-2</t>
  </si>
  <si>
    <t>107-1106-OP004-6221-2</t>
  </si>
  <si>
    <t>104-1101-SF002-2111-1</t>
  </si>
  <si>
    <t>Materiales, útiles y equipos menores de oficina G. Corriente</t>
  </si>
  <si>
    <t>104-2509-SF002-3411-1</t>
  </si>
  <si>
    <t>104-2510-SF002-3411-1</t>
  </si>
  <si>
    <t>108-2510-SPC01-2111-1</t>
  </si>
  <si>
    <t>RENDIMIENTOS GENERADOS MUNICIPALIZADO 2025 ESTADO</t>
  </si>
  <si>
    <t>MUNICIPALIZADO APORTACION MUNICIPIO</t>
  </si>
  <si>
    <t>MUNICIPALIZADO APORTACION BENEFICIARIOS</t>
  </si>
  <si>
    <t>MUNICIPALIZADO APORTACION ESTADO</t>
  </si>
  <si>
    <t>A</t>
  </si>
  <si>
    <t>CONTRIBUCIONES DE LEY 2023</t>
  </si>
  <si>
    <t>CONTRIBUCIONES DE LEY 2025</t>
  </si>
  <si>
    <t>PARTICIPACIONES FEDERALES 2024</t>
  </si>
  <si>
    <t>PARTICIPACIONES FEDERALES 2023</t>
  </si>
  <si>
    <t>FAFEF 2025</t>
  </si>
  <si>
    <t>REINTEGRO DE RENDIMIENTOS FAISMUN 2025</t>
  </si>
  <si>
    <t>REINTEGRO DE RENDIMIENTOS FORTAMUN 2025</t>
  </si>
  <si>
    <t>REINTEGRO DE RENDIMIENTOS FISE 2025</t>
  </si>
  <si>
    <t>REINTEGRO DE RENDIMIENTOS FAFEF 2025</t>
  </si>
  <si>
    <t>REINTEGRO DE CAPITAL FAISMUN 2025</t>
  </si>
  <si>
    <t>AMPLIACIONES/REDUCCIONES REMANENTES EJERCICIO 2025 Y DEMAS OBLIGACIONES</t>
  </si>
  <si>
    <t>2.5% SUPERVICIOS, VIGILANCIA Y CONTROL</t>
  </si>
  <si>
    <t>REDUCCION FAISMUN 2026 PUBLICACION SOMBRA DE ARTEAGA</t>
  </si>
  <si>
    <t>RENDIMIENTOS GENERADOS FAISMUN 2025</t>
  </si>
  <si>
    <t>RENDIMIENTOS GENERADOS FAISMUN 2026</t>
  </si>
  <si>
    <t>AMPLIACION FORTAMUN 2026 PUBLICACION SOMBRA DE ARTEAGA</t>
  </si>
  <si>
    <t>RENDIMIENTOS GENERADOS MUNICIPALIZADO ESTADO</t>
  </si>
  <si>
    <t>RENDIMIENTOS GENERADOS FORTAMUN 2026</t>
  </si>
  <si>
    <t>REINTEGRO DE RENDIMIENTOS GENERADOS MUNICIPALIZADO ESTADO</t>
  </si>
  <si>
    <t>REINTEGRO DE CAPITAL MUNICIPALIZADO ESTADO</t>
  </si>
  <si>
    <t>REMANENTE FONDO AMBIENTAL</t>
  </si>
  <si>
    <t>REINTEGRO DE RENDIMIENTOS GENERADOS FORTAMUN 2025</t>
  </si>
  <si>
    <t>REINTEGRO DE RENDIMIENTOS GENERADOS FAISMUN 2025</t>
  </si>
  <si>
    <t>RENDIMIENTOS GENERADOS MUNICIPALIZADO MUNICIPIO</t>
  </si>
  <si>
    <t>FISE 2026 REHABILITACION DE LA RED DE DRENAJE SANITARIO EN CALLE ESPERANZA SEGUNDA ETAPA</t>
  </si>
  <si>
    <t>FISE 2026 URBANIZACION A BASE DE EMPEDRADO AHOGADO EN MORTERO LOCALIDAD DE LA ESPERANZA</t>
  </si>
  <si>
    <t>AMPLIACION DE REMANENTES PARTICIPACIONES 2025</t>
  </si>
  <si>
    <t>MONTO TOTAL DE AMPLIACIONES/REDUCCIONES AL 30/06/2026</t>
  </si>
  <si>
    <t>RESERVA ESTIMADA EN VALORES EN CUSTODIA $420,622,337.80</t>
  </si>
  <si>
    <t>El Muncipio de Colón, Queretaro, cuenta con El proveedor HR RATINGS DE MEXICO SA DE CV informa la calificacion del año 2022 como HR AA-, 2023 como HR AA- , 2024  como HR AA y 2025 HR AA, El proveedor VERUM informa la calificacion AA+/M en el ejercicio 2026.</t>
  </si>
  <si>
    <t>Durante el ejercicio fiscal 2026, el Municipio realizó la revisión, conciliación y depuración de los registros contables, con el propósito de presentar la razonabilidad de los saldos y su correcta clasificación conforme a la naturaleza de las operaciones.
Derivado de lo anterior, se efectuaron los ajustes y reclasificaciones procedentes para mejorar la presentación, confiabilidad y comparabilidad de la información financiera. Las reclasificaciones que únicamente implicaron cambios en la clasificación o presentación de los saldos no representaron nuevas operaciones, ingresos o erogaciones; en los casos de depuración, sus efectos fueron reconocidos en las cuentas correspondientes.</t>
  </si>
  <si>
    <t>Básicamente las cuentas que se depuraron son las siguientes: cuantas por cobrar a corto plazo (1122), Anticipo a proveedores (1131), Deudores diversos (1123) y Deudores por anticipó de la tesorería (1125) Los cuales afectaron el resultado de ejercicios anteriores, en los años 2016, 2017,2018,2019, 2020,2021,2022,2023,2024.
Estos procedimientos se realizaron conforme a la Ley General de Contabilidad Gubernamental, el Manual de Contabilidad Gubernamental, las disposiciones emitidas por el CONAC y los Postulados Básicos de Contabilidad Gubernamental de Sustancia Económica, Revelación Suficiente, Importancia Relativa y Consistencia.
De manera supletoria, en los aspectos no previstos por la normativa gubernamental, se consideraron las Normas de Información Financiera emitidas por el CINIF que resulten aplicables, particularmente en materia de presentación, revelación, comparabilidad y corrección de errores, siempre que no contravengan las disposiciones emitidas por el CONAC.</t>
  </si>
  <si>
    <t xml:space="preserve">Presentar el análisis de las cifras del periodo actual (2026) y periodo anterior (2025) del Efectivo y Equivalentes al Efectivo, al Final del Ejercicio del Estado de Flujos de Efectivo, respecto a la composición del rubro de Efectivo y Equivalentes, utilizando el siguiente cuadro: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</si>
</sst>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quot;$&quot;* #,##0.00_-;_-&quot;$&quot;* &quot;-&quot;??_-;_-@_-"/>
    <numFmt numFmtId="43" formatCode="_-* #,##0.00_-;\-* #,##0.00_-;_-* &quot;-&quot;??_-;_-@_-"/>
    <numFmt numFmtId="164" formatCode="_(&quot;$&quot;* #,##0.00_);_(&quot;$&quot;* \(#,##0.00\);_(&quot;$&quot;* &quot;-&quot;??_);_(@_)"/>
    <numFmt numFmtId="165" formatCode="&quot;$&quot;#,##0.00"/>
    <numFmt numFmtId="166" formatCode="_(* #,##0.00_);_(* \(#,##0.00\);_(* &quot;-&quot;??_);_(@_)"/>
    <numFmt numFmtId="167" formatCode="&quot;$&quot;\ #,###,###.00"/>
  </numFmts>
  <fonts count="39" x14ac:knownFonts="1">
    <font>
      <sz val="10"/>
      <color rgb="FF000000"/>
      <name val="Times New Roman"/>
      <charset val="204"/>
    </font>
    <font>
      <sz val="11"/>
      <color theme="1"/>
      <name val="Calibri"/>
      <family val="2"/>
      <scheme val="minor"/>
    </font>
    <font>
      <sz val="11"/>
      <color theme="1"/>
      <name val="Calibri"/>
      <family val="2"/>
      <scheme val="minor"/>
    </font>
    <font>
      <sz val="9"/>
      <name val="Arial"/>
      <family val="2"/>
    </font>
    <font>
      <b/>
      <sz val="9"/>
      <name val="Arial"/>
      <family val="2"/>
    </font>
    <font>
      <i/>
      <sz val="9"/>
      <name val="Arial"/>
      <family val="2"/>
    </font>
    <font>
      <b/>
      <sz val="7"/>
      <name val="Times New Roman"/>
      <family val="1"/>
    </font>
    <font>
      <sz val="9"/>
      <color rgb="FF000000"/>
      <name val="Arial"/>
      <family val="2"/>
    </font>
    <font>
      <i/>
      <sz val="9"/>
      <color rgb="FF000000"/>
      <name val="Arial"/>
      <family val="2"/>
    </font>
    <font>
      <b/>
      <sz val="9"/>
      <color rgb="FF000000"/>
      <name val="Arial"/>
      <family val="2"/>
    </font>
    <font>
      <i/>
      <sz val="8"/>
      <color rgb="FF000000"/>
      <name val="Arial"/>
      <family val="2"/>
    </font>
    <font>
      <sz val="9"/>
      <color theme="1"/>
      <name val="Symbol"/>
      <family val="1"/>
      <charset val="2"/>
    </font>
    <font>
      <sz val="9"/>
      <color theme="1"/>
      <name val="Arial"/>
      <family val="2"/>
    </font>
    <font>
      <b/>
      <sz val="9"/>
      <color theme="1"/>
      <name val="Arial"/>
      <family val="2"/>
    </font>
    <font>
      <u/>
      <sz val="10"/>
      <color indexed="12"/>
      <name val="Arial"/>
      <family val="2"/>
    </font>
    <font>
      <sz val="10"/>
      <color rgb="FF000000"/>
      <name val="Arial"/>
      <family val="2"/>
    </font>
    <font>
      <sz val="10"/>
      <color rgb="FF000000"/>
      <name val="Calibri"/>
      <family val="2"/>
      <scheme val="minor"/>
    </font>
    <font>
      <b/>
      <sz val="14"/>
      <color rgb="FF000000"/>
      <name val="Calibri"/>
      <family val="2"/>
      <scheme val="minor"/>
    </font>
    <font>
      <b/>
      <sz val="16"/>
      <color rgb="FF000000"/>
      <name val="Calibri"/>
      <family val="2"/>
      <scheme val="minor"/>
    </font>
    <font>
      <sz val="11"/>
      <color rgb="FF000000"/>
      <name val="Times New Roman"/>
      <family val="1"/>
    </font>
    <font>
      <b/>
      <sz val="12"/>
      <color theme="0"/>
      <name val="Calibri"/>
      <family val="2"/>
      <scheme val="minor"/>
    </font>
    <font>
      <b/>
      <sz val="11"/>
      <name val="Calibri"/>
      <family val="2"/>
      <scheme val="minor"/>
    </font>
    <font>
      <sz val="11"/>
      <name val="Calibri"/>
      <family val="2"/>
      <scheme val="minor"/>
    </font>
    <font>
      <sz val="12"/>
      <name val="Calibri"/>
      <family val="2"/>
      <scheme val="minor"/>
    </font>
    <font>
      <b/>
      <sz val="11"/>
      <color rgb="FF000000"/>
      <name val="Calibri"/>
      <family val="2"/>
      <scheme val="minor"/>
    </font>
    <font>
      <sz val="10"/>
      <color rgb="FF000000"/>
      <name val="Times New Roman"/>
      <family val="1"/>
    </font>
    <font>
      <b/>
      <i/>
      <sz val="9"/>
      <name val="Arial"/>
      <family val="2"/>
    </font>
    <font>
      <b/>
      <sz val="10"/>
      <color rgb="FF000000"/>
      <name val="Calibri"/>
      <family val="2"/>
      <scheme val="minor"/>
    </font>
    <font>
      <sz val="10"/>
      <color rgb="FF000000"/>
      <name val="Times New Roman"/>
      <family val="1"/>
    </font>
    <font>
      <sz val="10"/>
      <color rgb="FF000000"/>
      <name val="Times New Roman"/>
      <family val="1"/>
    </font>
    <font>
      <sz val="8"/>
      <name val="Arial"/>
      <family val="2"/>
    </font>
    <font>
      <b/>
      <i/>
      <sz val="9"/>
      <color rgb="FF000000"/>
      <name val="Arial"/>
      <family val="2"/>
    </font>
    <font>
      <b/>
      <sz val="8"/>
      <name val="Arial"/>
      <family val="2"/>
    </font>
    <font>
      <i/>
      <sz val="8"/>
      <color rgb="FFFF0000"/>
      <name val="Arial"/>
      <family val="2"/>
    </font>
    <font>
      <i/>
      <sz val="8"/>
      <name val="Arial"/>
      <family val="2"/>
    </font>
    <font>
      <b/>
      <i/>
      <sz val="8"/>
      <color rgb="FF000000"/>
      <name val="Arial"/>
      <family val="2"/>
    </font>
    <font>
      <b/>
      <i/>
      <sz val="8"/>
      <name val="Arial"/>
      <family val="2"/>
    </font>
    <font>
      <b/>
      <sz val="10"/>
      <color rgb="FF000000"/>
      <name val="Times New Roman"/>
      <family val="1"/>
    </font>
    <font>
      <b/>
      <i/>
      <sz val="8"/>
      <color rgb="FFFF0000"/>
      <name val="Arial"/>
      <family val="2"/>
    </font>
  </fonts>
  <fills count="10">
    <fill>
      <patternFill patternType="none"/>
    </fill>
    <fill>
      <patternFill patternType="gray125"/>
    </fill>
    <fill>
      <patternFill patternType="solid">
        <fgColor rgb="FF78C27F"/>
        <bgColor indexed="64"/>
      </patternFill>
    </fill>
    <fill>
      <patternFill patternType="solid">
        <fgColor rgb="FFBDE1C0"/>
        <bgColor indexed="64"/>
      </patternFill>
    </fill>
    <fill>
      <patternFill patternType="solid">
        <fgColor rgb="FFE5F3E6"/>
        <bgColor indexed="64"/>
      </patternFill>
    </fill>
    <fill>
      <patternFill patternType="solid">
        <fgColor rgb="FFF4FAF4"/>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rgb="FFFFFF00"/>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rgb="FFBDE1C0"/>
      </left>
      <right style="thin">
        <color rgb="FFBDE1C0"/>
      </right>
      <top style="thin">
        <color rgb="FFBDE1C0"/>
      </top>
      <bottom style="thin">
        <color rgb="FFBDE1C0"/>
      </bottom>
      <diagonal/>
    </border>
    <border>
      <left style="medium">
        <color rgb="FF26A632"/>
      </left>
      <right/>
      <top style="medium">
        <color rgb="FF26A632"/>
      </top>
      <bottom/>
      <diagonal/>
    </border>
    <border>
      <left/>
      <right/>
      <top style="medium">
        <color rgb="FF26A632"/>
      </top>
      <bottom/>
      <diagonal/>
    </border>
    <border>
      <left/>
      <right style="medium">
        <color rgb="FF26A632"/>
      </right>
      <top style="medium">
        <color rgb="FF26A632"/>
      </top>
      <bottom/>
      <diagonal/>
    </border>
    <border>
      <left style="medium">
        <color rgb="FF26A632"/>
      </left>
      <right style="thin">
        <color rgb="FFBDE1C0"/>
      </right>
      <top style="thin">
        <color rgb="FFBDE1C0"/>
      </top>
      <bottom style="thin">
        <color rgb="FFBDE1C0"/>
      </bottom>
      <diagonal/>
    </border>
    <border>
      <left style="thin">
        <color rgb="FFBDE1C0"/>
      </left>
      <right style="medium">
        <color rgb="FF26A632"/>
      </right>
      <top style="thin">
        <color rgb="FFBDE1C0"/>
      </top>
      <bottom style="thin">
        <color rgb="FFBDE1C0"/>
      </bottom>
      <diagonal/>
    </border>
    <border>
      <left style="medium">
        <color rgb="FF26A632"/>
      </left>
      <right style="thin">
        <color rgb="FFBDE1C0"/>
      </right>
      <top style="thin">
        <color rgb="FFBDE1C0"/>
      </top>
      <bottom style="medium">
        <color rgb="FF26A632"/>
      </bottom>
      <diagonal/>
    </border>
    <border>
      <left style="thin">
        <color rgb="FFBDE1C0"/>
      </left>
      <right style="thin">
        <color rgb="FFBDE1C0"/>
      </right>
      <top style="thin">
        <color rgb="FFBDE1C0"/>
      </top>
      <bottom style="medium">
        <color rgb="FF26A632"/>
      </bottom>
      <diagonal/>
    </border>
    <border>
      <left style="thin">
        <color rgb="FFBDE1C0"/>
      </left>
      <right style="medium">
        <color rgb="FF26A632"/>
      </right>
      <top style="thin">
        <color rgb="FFBDE1C0"/>
      </top>
      <bottom style="medium">
        <color rgb="FF26A632"/>
      </bottom>
      <diagonal/>
    </border>
    <border>
      <left style="medium">
        <color rgb="FF26A632"/>
      </left>
      <right style="thin">
        <color rgb="FFBDE1C0"/>
      </right>
      <top style="thin">
        <color rgb="FFBDE1C0"/>
      </top>
      <bottom/>
      <diagonal/>
    </border>
    <border>
      <left style="thin">
        <color rgb="FFBDE1C0"/>
      </left>
      <right style="thin">
        <color rgb="FFBDE1C0"/>
      </right>
      <top style="thin">
        <color rgb="FFBDE1C0"/>
      </top>
      <bottom/>
      <diagonal/>
    </border>
    <border>
      <left style="thin">
        <color rgb="FFBDE1C0"/>
      </left>
      <right style="medium">
        <color rgb="FF26A632"/>
      </right>
      <top style="thin">
        <color rgb="FFBDE1C0"/>
      </top>
      <bottom/>
      <diagonal/>
    </border>
    <border>
      <left style="medium">
        <color rgb="FF26A632"/>
      </left>
      <right style="thin">
        <color rgb="FFBDE1C0"/>
      </right>
      <top/>
      <bottom style="thin">
        <color rgb="FFBDE1C0"/>
      </bottom>
      <diagonal/>
    </border>
    <border>
      <left style="thin">
        <color rgb="FFBDE1C0"/>
      </left>
      <right style="thin">
        <color rgb="FFBDE1C0"/>
      </right>
      <top/>
      <bottom style="thin">
        <color rgb="FFBDE1C0"/>
      </bottom>
      <diagonal/>
    </border>
    <border>
      <left style="medium">
        <color rgb="FF26A632"/>
      </left>
      <right style="thin">
        <color rgb="FFBDE1C0"/>
      </right>
      <top/>
      <bottom/>
      <diagonal/>
    </border>
    <border>
      <left style="thin">
        <color rgb="FFBDE1C0"/>
      </left>
      <right style="thin">
        <color rgb="FFBDE1C0"/>
      </right>
      <top/>
      <bottom/>
      <diagonal/>
    </border>
    <border>
      <left style="medium">
        <color rgb="FF26A632"/>
      </left>
      <right style="thin">
        <color rgb="FFBDE1C0"/>
      </right>
      <top/>
      <bottom style="medium">
        <color rgb="FF26A632"/>
      </bottom>
      <diagonal/>
    </border>
    <border>
      <left style="thin">
        <color rgb="FFBDE1C0"/>
      </left>
      <right style="thin">
        <color rgb="FFBDE1C0"/>
      </right>
      <top/>
      <bottom style="medium">
        <color rgb="FF26A632"/>
      </bottom>
      <diagonal/>
    </border>
    <border>
      <left/>
      <right/>
      <top/>
      <bottom style="medium">
        <color rgb="FF26A63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bottom style="thin">
        <color indexed="64"/>
      </bottom>
      <diagonal/>
    </border>
    <border>
      <left style="thin">
        <color indexed="64"/>
      </left>
      <right style="medium">
        <color indexed="64"/>
      </right>
      <top/>
      <bottom/>
      <diagonal/>
    </border>
  </borders>
  <cellStyleXfs count="13">
    <xf numFmtId="0" fontId="0" fillId="0" borderId="0"/>
    <xf numFmtId="0" fontId="14" fillId="0" borderId="0" applyNumberFormat="0" applyFill="0" applyBorder="0" applyAlignment="0" applyProtection="0">
      <alignment vertical="top"/>
      <protection locked="0"/>
    </xf>
    <xf numFmtId="44" fontId="25" fillId="0" borderId="0" applyFont="0" applyFill="0" applyBorder="0" applyAlignment="0" applyProtection="0"/>
    <xf numFmtId="9" fontId="28" fillId="0" borderId="0" applyFont="0" applyFill="0" applyBorder="0" applyAlignment="0" applyProtection="0"/>
    <xf numFmtId="0" fontId="25" fillId="0" borderId="0"/>
    <xf numFmtId="164" fontId="25" fillId="0" borderId="0" applyFont="0" applyFill="0" applyBorder="0" applyAlignment="0" applyProtection="0"/>
    <xf numFmtId="43" fontId="29" fillId="0" borderId="0" applyFont="0" applyFill="0" applyBorder="0" applyAlignment="0" applyProtection="0"/>
    <xf numFmtId="0" fontId="2" fillId="0" borderId="0"/>
    <xf numFmtId="9" fontId="25" fillId="0" borderId="0" applyFont="0" applyFill="0" applyBorder="0" applyAlignment="0" applyProtection="0"/>
    <xf numFmtId="44" fontId="25" fillId="0" borderId="0" applyFont="0" applyFill="0" applyBorder="0" applyAlignment="0" applyProtection="0"/>
    <xf numFmtId="43" fontId="25" fillId="0" borderId="0" applyFont="0" applyFill="0" applyBorder="0" applyAlignment="0" applyProtection="0"/>
    <xf numFmtId="0" fontId="1" fillId="0" borderId="0"/>
    <xf numFmtId="0" fontId="1" fillId="0" borderId="0"/>
  </cellStyleXfs>
  <cellXfs count="439">
    <xf numFmtId="0" fontId="0" fillId="0" borderId="0" xfId="0" applyAlignment="1">
      <alignment horizontal="left" vertical="top"/>
    </xf>
    <xf numFmtId="0" fontId="19" fillId="0" borderId="0" xfId="0" applyFont="1" applyAlignment="1">
      <alignment horizontal="left" vertical="top"/>
    </xf>
    <xf numFmtId="0" fontId="21" fillId="3" borderId="9" xfId="0" applyFont="1" applyFill="1" applyBorder="1" applyAlignment="1">
      <alignment horizontal="center" vertical="center"/>
    </xf>
    <xf numFmtId="0" fontId="21" fillId="3" borderId="5" xfId="0" applyFont="1" applyFill="1" applyBorder="1" applyAlignment="1">
      <alignment horizontal="center" vertical="center"/>
    </xf>
    <xf numFmtId="0" fontId="21" fillId="3" borderId="10" xfId="0" applyFont="1" applyFill="1" applyBorder="1" applyAlignment="1">
      <alignment horizontal="center" vertical="center"/>
    </xf>
    <xf numFmtId="0" fontId="21" fillId="5" borderId="9" xfId="0" applyFont="1" applyFill="1" applyBorder="1" applyAlignment="1">
      <alignment horizontal="center" vertical="center"/>
    </xf>
    <xf numFmtId="0" fontId="22" fillId="5" borderId="5" xfId="0" applyFont="1" applyFill="1" applyBorder="1" applyAlignment="1">
      <alignment vertical="center"/>
    </xf>
    <xf numFmtId="0" fontId="22" fillId="5" borderId="5" xfId="0" applyFont="1" applyFill="1" applyBorder="1" applyAlignment="1">
      <alignment vertical="center" wrapText="1"/>
    </xf>
    <xf numFmtId="49" fontId="22" fillId="5" borderId="5" xfId="0" applyNumberFormat="1" applyFont="1" applyFill="1" applyBorder="1" applyAlignment="1">
      <alignment vertical="center"/>
    </xf>
    <xf numFmtId="49" fontId="22" fillId="5" borderId="10" xfId="0" applyNumberFormat="1" applyFont="1" applyFill="1" applyBorder="1" applyAlignment="1">
      <alignment vertical="center"/>
    </xf>
    <xf numFmtId="0" fontId="21" fillId="0" borderId="9" xfId="0" applyFont="1" applyBorder="1" applyAlignment="1">
      <alignment horizontal="center" vertical="center"/>
    </xf>
    <xf numFmtId="0" fontId="22" fillId="0" borderId="5" xfId="0" applyFont="1" applyBorder="1" applyAlignment="1">
      <alignment vertical="center"/>
    </xf>
    <xf numFmtId="0" fontId="22" fillId="0" borderId="5" xfId="0" applyFont="1" applyBorder="1" applyAlignment="1">
      <alignment vertical="center" wrapText="1"/>
    </xf>
    <xf numFmtId="49" fontId="22" fillId="0" borderId="5" xfId="0" applyNumberFormat="1" applyFont="1" applyBorder="1" applyAlignment="1">
      <alignment vertical="center"/>
    </xf>
    <xf numFmtId="49" fontId="22" fillId="0" borderId="10" xfId="0" applyNumberFormat="1" applyFont="1" applyBorder="1" applyAlignment="1">
      <alignment vertical="center"/>
    </xf>
    <xf numFmtId="0" fontId="21" fillId="5" borderId="11" xfId="0" applyFont="1" applyFill="1" applyBorder="1" applyAlignment="1">
      <alignment horizontal="center" vertical="center"/>
    </xf>
    <xf numFmtId="0" fontId="22" fillId="5" borderId="12" xfId="0" applyFont="1" applyFill="1" applyBorder="1" applyAlignment="1">
      <alignment vertical="center"/>
    </xf>
    <xf numFmtId="0" fontId="22" fillId="5" borderId="12" xfId="0" applyFont="1" applyFill="1" applyBorder="1" applyAlignment="1">
      <alignment vertical="center" wrapText="1"/>
    </xf>
    <xf numFmtId="49" fontId="22" fillId="5" borderId="12" xfId="0" applyNumberFormat="1" applyFont="1" applyFill="1" applyBorder="1" applyAlignment="1">
      <alignment vertical="center"/>
    </xf>
    <xf numFmtId="49" fontId="22" fillId="5" borderId="13" xfId="0" applyNumberFormat="1" applyFont="1" applyFill="1" applyBorder="1" applyAlignment="1">
      <alignment vertical="center"/>
    </xf>
    <xf numFmtId="0" fontId="16" fillId="0" borderId="0" xfId="0" applyFont="1"/>
    <xf numFmtId="0" fontId="23" fillId="0" borderId="0" xfId="0" applyFont="1"/>
    <xf numFmtId="0" fontId="23" fillId="0" borderId="0" xfId="0" applyFont="1" applyAlignment="1">
      <alignment vertical="center"/>
    </xf>
    <xf numFmtId="49" fontId="23" fillId="0" borderId="0" xfId="0" applyNumberFormat="1" applyFont="1" applyAlignment="1">
      <alignment vertical="center"/>
    </xf>
    <xf numFmtId="0" fontId="24" fillId="0" borderId="0" xfId="0" applyFont="1" applyAlignment="1">
      <alignment horizontal="left" vertical="top"/>
    </xf>
    <xf numFmtId="49" fontId="22" fillId="0" borderId="15" xfId="0" applyNumberFormat="1" applyFont="1" applyBorder="1" applyAlignment="1">
      <alignment vertical="center"/>
    </xf>
    <xf numFmtId="49" fontId="22" fillId="0" borderId="16" xfId="0" applyNumberFormat="1" applyFont="1" applyBorder="1" applyAlignment="1">
      <alignment vertical="center"/>
    </xf>
    <xf numFmtId="0" fontId="21" fillId="0" borderId="11" xfId="0" applyFont="1" applyBorder="1" applyAlignment="1">
      <alignment horizontal="center" vertical="center"/>
    </xf>
    <xf numFmtId="0" fontId="22" fillId="0" borderId="12" xfId="0" applyFont="1" applyBorder="1" applyAlignment="1">
      <alignment vertical="center"/>
    </xf>
    <xf numFmtId="0" fontId="22" fillId="0" borderId="12" xfId="0" applyFont="1" applyBorder="1" applyAlignment="1">
      <alignment vertical="center" wrapText="1"/>
    </xf>
    <xf numFmtId="49" fontId="22" fillId="0" borderId="12" xfId="0" applyNumberFormat="1" applyFont="1" applyBorder="1" applyAlignment="1">
      <alignment vertical="center"/>
    </xf>
    <xf numFmtId="49" fontId="22" fillId="0" borderId="13" xfId="0" applyNumberFormat="1" applyFont="1" applyBorder="1" applyAlignment="1">
      <alignment vertical="center"/>
    </xf>
    <xf numFmtId="0" fontId="24" fillId="0" borderId="0" xfId="0" applyFont="1" applyAlignment="1">
      <alignment horizontal="left" vertical="top" wrapText="1"/>
    </xf>
    <xf numFmtId="0" fontId="15" fillId="0" borderId="0" xfId="0" applyFont="1" applyAlignment="1">
      <alignment horizontal="left" vertical="top"/>
    </xf>
    <xf numFmtId="0" fontId="9" fillId="0" borderId="0" xfId="0" applyFont="1" applyAlignment="1">
      <alignment horizontal="center"/>
    </xf>
    <xf numFmtId="0" fontId="7" fillId="0" borderId="0" xfId="0" applyFont="1" applyAlignment="1">
      <alignment horizontal="left" vertical="top"/>
    </xf>
    <xf numFmtId="0" fontId="5" fillId="0" borderId="0" xfId="0" applyFont="1" applyAlignment="1">
      <alignment horizontal="left" vertical="top"/>
    </xf>
    <xf numFmtId="0" fontId="8" fillId="0" borderId="0" xfId="0" applyFont="1" applyAlignment="1">
      <alignment horizontal="left" vertical="top"/>
    </xf>
    <xf numFmtId="0" fontId="4" fillId="0" borderId="0" xfId="0" applyFont="1" applyAlignment="1">
      <alignment vertical="top"/>
    </xf>
    <xf numFmtId="0" fontId="4" fillId="0" borderId="0" xfId="0" applyFont="1" applyAlignment="1">
      <alignment horizontal="left" vertical="top"/>
    </xf>
    <xf numFmtId="0" fontId="11" fillId="0" borderId="0" xfId="0" applyFont="1" applyAlignment="1">
      <alignment horizontal="center"/>
    </xf>
    <xf numFmtId="0" fontId="12" fillId="0" borderId="0" xfId="0" applyFont="1"/>
    <xf numFmtId="0" fontId="7" fillId="0" borderId="0" xfId="0" applyFont="1" applyAlignment="1">
      <alignment vertical="top" wrapText="1"/>
    </xf>
    <xf numFmtId="0" fontId="13" fillId="0" borderId="0" xfId="0" applyFont="1"/>
    <xf numFmtId="0" fontId="10" fillId="0" borderId="0" xfId="0" applyFont="1" applyAlignment="1">
      <alignment horizontal="left" vertical="top"/>
    </xf>
    <xf numFmtId="0" fontId="3" fillId="0" borderId="0" xfId="0" applyFont="1" applyAlignment="1">
      <alignment vertical="top" wrapText="1"/>
    </xf>
    <xf numFmtId="0" fontId="3" fillId="0" borderId="0" xfId="0" applyFont="1" applyAlignment="1">
      <alignment vertical="top"/>
    </xf>
    <xf numFmtId="0" fontId="9" fillId="0" borderId="0" xfId="0" applyFont="1" applyAlignment="1">
      <alignment vertical="top"/>
    </xf>
    <xf numFmtId="0" fontId="7" fillId="0" borderId="0" xfId="0" applyFont="1" applyAlignment="1">
      <alignment vertical="top"/>
    </xf>
    <xf numFmtId="0" fontId="13" fillId="0" borderId="0" xfId="0" applyFont="1" applyAlignment="1">
      <alignment vertical="center"/>
    </xf>
    <xf numFmtId="0" fontId="12" fillId="0" borderId="0" xfId="0" applyFont="1" applyAlignment="1">
      <alignment horizontal="right"/>
    </xf>
    <xf numFmtId="0" fontId="3" fillId="0" borderId="0" xfId="0" applyFont="1" applyAlignment="1">
      <alignment horizontal="left" vertical="top"/>
    </xf>
    <xf numFmtId="0" fontId="4" fillId="0" borderId="0" xfId="0" applyFont="1" applyAlignment="1">
      <alignment horizontal="left"/>
    </xf>
    <xf numFmtId="0" fontId="7" fillId="0" borderId="0" xfId="0" applyFont="1" applyAlignment="1">
      <alignment horizontal="left"/>
    </xf>
    <xf numFmtId="0" fontId="3" fillId="0" borderId="0" xfId="0" applyFont="1" applyAlignment="1">
      <alignment horizontal="left"/>
    </xf>
    <xf numFmtId="0" fontId="12" fillId="0" borderId="0" xfId="0" applyFont="1" applyAlignment="1">
      <alignment vertical="center"/>
    </xf>
    <xf numFmtId="0" fontId="9" fillId="0" borderId="0" xfId="0" applyFont="1" applyAlignment="1">
      <alignment horizontal="left"/>
    </xf>
    <xf numFmtId="0" fontId="9" fillId="0" borderId="0" xfId="0" applyFont="1" applyAlignment="1">
      <alignment horizontal="left" vertical="top"/>
    </xf>
    <xf numFmtId="0" fontId="3" fillId="0" borderId="0" xfId="0" applyFont="1" applyAlignment="1">
      <alignment horizontal="justify" vertical="justify" wrapText="1"/>
    </xf>
    <xf numFmtId="0" fontId="13" fillId="0" borderId="0" xfId="0" applyFont="1" applyAlignment="1">
      <alignment horizontal="right"/>
    </xf>
    <xf numFmtId="0" fontId="13" fillId="0" borderId="0" xfId="2" applyNumberFormat="1" applyFont="1" applyFill="1" applyBorder="1" applyAlignment="1"/>
    <xf numFmtId="0" fontId="7" fillId="6" borderId="0" xfId="0" applyFont="1" applyFill="1" applyAlignment="1">
      <alignment horizontal="left" vertical="top"/>
    </xf>
    <xf numFmtId="0" fontId="3" fillId="0" borderId="0" xfId="0" applyFont="1" applyAlignment="1">
      <alignment horizontal="justify" vertical="justify"/>
    </xf>
    <xf numFmtId="0" fontId="3" fillId="0" borderId="0" xfId="0" applyFont="1" applyAlignment="1">
      <alignment horizontal="center" vertical="justify"/>
    </xf>
    <xf numFmtId="0" fontId="27" fillId="0" borderId="0" xfId="0" applyFont="1" applyAlignment="1">
      <alignment horizontal="left" vertical="top"/>
    </xf>
    <xf numFmtId="0" fontId="24" fillId="0" borderId="0" xfId="0" applyFont="1" applyAlignment="1">
      <alignment horizontal="center" vertical="top" wrapText="1"/>
    </xf>
    <xf numFmtId="0" fontId="3" fillId="0" borderId="0" xfId="0" applyFont="1" applyAlignment="1">
      <alignment horizontal="center" vertical="top" wrapText="1"/>
    </xf>
    <xf numFmtId="0" fontId="13" fillId="0" borderId="0" xfId="2" applyNumberFormat="1" applyFont="1" applyFill="1" applyBorder="1" applyAlignment="1">
      <alignment horizontal="right"/>
    </xf>
    <xf numFmtId="0" fontId="9" fillId="0" borderId="0" xfId="0" applyFont="1" applyAlignment="1">
      <alignment horizontal="center" vertical="justify"/>
    </xf>
    <xf numFmtId="0" fontId="4" fillId="0" borderId="0" xfId="0" applyFont="1" applyAlignment="1">
      <alignment horizontal="center" vertical="top"/>
    </xf>
    <xf numFmtId="0" fontId="3" fillId="0" borderId="0" xfId="0" applyFont="1" applyAlignment="1">
      <alignment horizontal="left" vertical="top" wrapText="1"/>
    </xf>
    <xf numFmtId="0" fontId="4" fillId="0" borderId="0" xfId="0" applyFont="1" applyAlignment="1">
      <alignment horizontal="left" vertical="top" wrapText="1"/>
    </xf>
    <xf numFmtId="0" fontId="13" fillId="0" borderId="0" xfId="2" applyNumberFormat="1" applyFont="1" applyBorder="1" applyAlignment="1">
      <alignment horizontal="right"/>
    </xf>
    <xf numFmtId="0" fontId="13" fillId="0" borderId="0" xfId="4" applyFont="1"/>
    <xf numFmtId="0" fontId="12" fillId="0" borderId="0" xfId="0" applyFont="1" applyAlignment="1">
      <alignment horizontal="justify" vertical="justify" wrapText="1"/>
    </xf>
    <xf numFmtId="0" fontId="12" fillId="0" borderId="2" xfId="0" applyFont="1" applyBorder="1"/>
    <xf numFmtId="0" fontId="12" fillId="0" borderId="4" xfId="0" applyFont="1" applyBorder="1"/>
    <xf numFmtId="0" fontId="12" fillId="0" borderId="3" xfId="0" applyFont="1" applyBorder="1"/>
    <xf numFmtId="0" fontId="7" fillId="0" borderId="0" xfId="0" applyFont="1" applyAlignment="1">
      <alignment horizontal="left" vertical="top" wrapText="1"/>
    </xf>
    <xf numFmtId="9" fontId="8" fillId="0" borderId="1" xfId="3" applyFont="1" applyFill="1" applyBorder="1" applyAlignment="1">
      <alignment horizontal="right" vertical="justify" wrapText="1"/>
    </xf>
    <xf numFmtId="10" fontId="8" fillId="0" borderId="1" xfId="3" applyNumberFormat="1" applyFont="1" applyFill="1" applyBorder="1" applyAlignment="1">
      <alignment horizontal="right" vertical="justify" wrapText="1"/>
    </xf>
    <xf numFmtId="0" fontId="8" fillId="0" borderId="0" xfId="0" applyFont="1" applyAlignment="1">
      <alignment horizontal="right"/>
    </xf>
    <xf numFmtId="0" fontId="5" fillId="0" borderId="0" xfId="0" applyFont="1" applyAlignment="1">
      <alignment horizontal="right" vertical="top"/>
    </xf>
    <xf numFmtId="0" fontId="8" fillId="0" borderId="0" xfId="0" applyFont="1" applyAlignment="1">
      <alignment horizontal="left" vertical="justify" wrapText="1"/>
    </xf>
    <xf numFmtId="0" fontId="5" fillId="0" borderId="0" xfId="0" applyFont="1" applyAlignment="1">
      <alignment vertical="top"/>
    </xf>
    <xf numFmtId="0" fontId="5" fillId="6" borderId="0" xfId="0" applyFont="1" applyFill="1" applyAlignment="1">
      <alignment horizontal="left" vertical="justify" wrapText="1"/>
    </xf>
    <xf numFmtId="0" fontId="8" fillId="6" borderId="0" xfId="0" applyFont="1" applyFill="1" applyAlignment="1">
      <alignment horizontal="left" vertical="top"/>
    </xf>
    <xf numFmtId="0" fontId="8" fillId="6" borderId="0" xfId="0" applyFont="1" applyFill="1" applyAlignment="1">
      <alignment horizontal="left" vertical="justify"/>
    </xf>
    <xf numFmtId="0" fontId="5" fillId="6" borderId="0" xfId="0" applyFont="1" applyFill="1" applyAlignment="1">
      <alignment horizontal="left" vertical="justify"/>
    </xf>
    <xf numFmtId="0" fontId="31" fillId="0" borderId="0" xfId="0" applyFont="1" applyAlignment="1">
      <alignment horizontal="left" vertical="top"/>
    </xf>
    <xf numFmtId="0" fontId="8" fillId="0" borderId="0" xfId="0" applyFont="1" applyAlignment="1">
      <alignment vertical="top" wrapText="1"/>
    </xf>
    <xf numFmtId="0" fontId="31" fillId="0" borderId="0" xfId="0" applyFont="1" applyAlignment="1">
      <alignment vertical="top" wrapText="1"/>
    </xf>
    <xf numFmtId="0" fontId="5" fillId="0" borderId="0" xfId="0" applyFont="1" applyAlignment="1">
      <alignment vertical="top" wrapText="1"/>
    </xf>
    <xf numFmtId="0" fontId="5" fillId="0" borderId="0" xfId="0" applyFont="1" applyAlignment="1">
      <alignment horizontal="center" vertical="top" wrapText="1"/>
    </xf>
    <xf numFmtId="0" fontId="26" fillId="0" borderId="0" xfId="0" applyFont="1" applyAlignment="1">
      <alignment vertical="top"/>
    </xf>
    <xf numFmtId="0" fontId="5" fillId="0" borderId="0" xfId="0" applyFont="1" applyAlignment="1">
      <alignment horizontal="right" vertical="center" wrapText="1"/>
    </xf>
    <xf numFmtId="0" fontId="8" fillId="0" borderId="0" xfId="0" applyFont="1" applyAlignment="1">
      <alignment horizontal="left" vertical="justify"/>
    </xf>
    <xf numFmtId="0" fontId="5" fillId="0" borderId="0" xfId="0" applyFont="1" applyAlignment="1">
      <alignment horizontal="left" vertical="top" wrapText="1"/>
    </xf>
    <xf numFmtId="0" fontId="5" fillId="0" borderId="0" xfId="0" applyFont="1" applyAlignment="1">
      <alignment horizontal="right" vertical="top" wrapText="1"/>
    </xf>
    <xf numFmtId="0" fontId="8" fillId="0" borderId="0" xfId="0" applyFont="1" applyAlignment="1">
      <alignment horizontal="right" vertical="top" wrapText="1"/>
    </xf>
    <xf numFmtId="0" fontId="5" fillId="0" borderId="0" xfId="0" applyFont="1" applyAlignment="1">
      <alignment horizontal="left" vertical="justify" wrapText="1"/>
    </xf>
    <xf numFmtId="0" fontId="8" fillId="0" borderId="0" xfId="0" applyFont="1" applyAlignment="1">
      <alignment vertical="justify" wrapText="1"/>
    </xf>
    <xf numFmtId="0" fontId="8" fillId="0" borderId="0" xfId="0" applyFont="1" applyAlignment="1">
      <alignment vertical="justify"/>
    </xf>
    <xf numFmtId="0" fontId="5" fillId="0" borderId="0" xfId="0" applyFont="1" applyAlignment="1">
      <alignment vertical="justify" wrapText="1"/>
    </xf>
    <xf numFmtId="0" fontId="5" fillId="0" borderId="0" xfId="0" applyFont="1" applyAlignment="1">
      <alignment vertical="justify"/>
    </xf>
    <xf numFmtId="0" fontId="12" fillId="0" borderId="0" xfId="0" applyFont="1" applyAlignment="1">
      <alignment horizontal="left"/>
    </xf>
    <xf numFmtId="0" fontId="12" fillId="0" borderId="0" xfId="3" applyNumberFormat="1" applyFont="1" applyFill="1" applyBorder="1" applyAlignment="1">
      <alignment horizontal="center"/>
    </xf>
    <xf numFmtId="0" fontId="13" fillId="7" borderId="2" xfId="0" applyFont="1" applyFill="1" applyBorder="1" applyAlignment="1">
      <alignment horizontal="right"/>
    </xf>
    <xf numFmtId="0" fontId="3" fillId="0" borderId="0" xfId="0" applyFont="1" applyAlignment="1">
      <alignment vertical="justify"/>
    </xf>
    <xf numFmtId="4" fontId="3" fillId="0" borderId="1" xfId="0" applyNumberFormat="1" applyFont="1" applyBorder="1" applyAlignment="1">
      <alignment vertical="justify"/>
    </xf>
    <xf numFmtId="3" fontId="4" fillId="8" borderId="1" xfId="6" applyNumberFormat="1" applyFont="1" applyFill="1" applyBorder="1" applyAlignment="1">
      <alignment vertical="justify"/>
    </xf>
    <xf numFmtId="4" fontId="3" fillId="0" borderId="0" xfId="0" applyNumberFormat="1" applyFont="1" applyAlignment="1">
      <alignment vertical="justify"/>
    </xf>
    <xf numFmtId="0" fontId="3" fillId="0" borderId="1" xfId="0" applyFont="1" applyBorder="1" applyAlignment="1">
      <alignment vertical="justify"/>
    </xf>
    <xf numFmtId="0" fontId="7" fillId="0" borderId="1" xfId="0" applyFont="1" applyBorder="1" applyAlignment="1">
      <alignment horizontal="left" vertical="top"/>
    </xf>
    <xf numFmtId="3" fontId="4" fillId="8" borderId="1" xfId="0" applyNumberFormat="1" applyFont="1" applyFill="1" applyBorder="1" applyAlignment="1">
      <alignment vertical="justify"/>
    </xf>
    <xf numFmtId="4" fontId="4" fillId="0" borderId="0" xfId="0" applyNumberFormat="1" applyFont="1" applyAlignment="1">
      <alignment vertical="justify"/>
    </xf>
    <xf numFmtId="4" fontId="4" fillId="8" borderId="1" xfId="0" applyNumberFormat="1" applyFont="1" applyFill="1" applyBorder="1" applyAlignment="1">
      <alignment vertical="justify"/>
    </xf>
    <xf numFmtId="3" fontId="3" fillId="8" borderId="1" xfId="0" applyNumberFormat="1" applyFont="1" applyFill="1" applyBorder="1" applyAlignment="1">
      <alignment vertical="justify"/>
    </xf>
    <xf numFmtId="4" fontId="4" fillId="0" borderId="28" xfId="0" applyNumberFormat="1" applyFont="1" applyBorder="1" applyAlignment="1">
      <alignment vertical="justify"/>
    </xf>
    <xf numFmtId="0" fontId="13" fillId="8" borderId="2" xfId="0" applyFont="1" applyFill="1" applyBorder="1" applyAlignment="1">
      <alignment horizontal="right"/>
    </xf>
    <xf numFmtId="0" fontId="8" fillId="0" borderId="0" xfId="0" applyFont="1" applyAlignment="1">
      <alignment horizontal="left" vertical="top" wrapText="1"/>
    </xf>
    <xf numFmtId="0" fontId="5" fillId="0" borderId="0" xfId="0" applyFont="1" applyAlignment="1">
      <alignment horizontal="justify" vertical="justify" wrapText="1"/>
    </xf>
    <xf numFmtId="49" fontId="13" fillId="0" borderId="0" xfId="0" applyNumberFormat="1" applyFont="1" applyAlignment="1">
      <alignment horizontal="right"/>
    </xf>
    <xf numFmtId="44" fontId="13" fillId="0" borderId="0" xfId="2" applyFont="1" applyFill="1" applyBorder="1" applyAlignment="1"/>
    <xf numFmtId="0" fontId="8" fillId="0" borderId="0" xfId="0" applyFont="1" applyAlignment="1">
      <alignment horizontal="right" vertical="justify" wrapText="1"/>
    </xf>
    <xf numFmtId="0" fontId="26" fillId="0" borderId="0" xfId="0" applyFont="1" applyAlignment="1">
      <alignment horizontal="justify" vertical="justify"/>
    </xf>
    <xf numFmtId="0" fontId="8" fillId="0" borderId="0" xfId="0" applyFont="1" applyAlignment="1">
      <alignment horizontal="justify" vertical="justify"/>
    </xf>
    <xf numFmtId="0" fontId="31" fillId="0" borderId="0" xfId="0" applyFont="1" applyAlignment="1">
      <alignment vertical="top"/>
    </xf>
    <xf numFmtId="0" fontId="26" fillId="0" borderId="0" xfId="0" applyFont="1" applyAlignment="1">
      <alignment vertical="top" wrapText="1"/>
    </xf>
    <xf numFmtId="0" fontId="31" fillId="8" borderId="1" xfId="0" applyFont="1" applyFill="1" applyBorder="1" applyAlignment="1">
      <alignment horizontal="center" vertical="justify" wrapText="1"/>
    </xf>
    <xf numFmtId="10" fontId="31" fillId="8" borderId="1" xfId="3" applyNumberFormat="1" applyFont="1" applyFill="1" applyBorder="1" applyAlignment="1">
      <alignment horizontal="right" vertical="justify" wrapText="1"/>
    </xf>
    <xf numFmtId="10" fontId="31" fillId="8" borderId="0" xfId="0" applyNumberFormat="1" applyFont="1" applyFill="1" applyAlignment="1">
      <alignment horizontal="right" vertical="justify" wrapText="1"/>
    </xf>
    <xf numFmtId="0" fontId="13" fillId="8" borderId="2" xfId="0" applyFont="1" applyFill="1" applyBorder="1"/>
    <xf numFmtId="43" fontId="10" fillId="0" borderId="0" xfId="0" applyNumberFormat="1" applyFont="1" applyAlignment="1">
      <alignment horizontal="left" vertical="top"/>
    </xf>
    <xf numFmtId="165" fontId="10" fillId="0" borderId="0" xfId="0" applyNumberFormat="1" applyFont="1" applyAlignment="1">
      <alignment horizontal="left" vertical="top"/>
    </xf>
    <xf numFmtId="166" fontId="10" fillId="0" borderId="0" xfId="0" applyNumberFormat="1" applyFont="1" applyAlignment="1">
      <alignment horizontal="center" vertical="top"/>
    </xf>
    <xf numFmtId="0" fontId="10" fillId="0" borderId="0" xfId="0" applyFont="1" applyAlignment="1">
      <alignment horizontal="center" vertical="top"/>
    </xf>
    <xf numFmtId="0" fontId="8" fillId="0" borderId="0" xfId="0" applyFont="1" applyAlignment="1">
      <alignment vertical="top"/>
    </xf>
    <xf numFmtId="10" fontId="31" fillId="8" borderId="1" xfId="0" applyNumberFormat="1" applyFont="1" applyFill="1" applyBorder="1" applyAlignment="1">
      <alignment horizontal="right" vertical="justify" wrapText="1"/>
    </xf>
    <xf numFmtId="44" fontId="5" fillId="0" borderId="0" xfId="2" applyFont="1" applyAlignment="1">
      <alignment vertical="top" wrapText="1"/>
    </xf>
    <xf numFmtId="43" fontId="8" fillId="0" borderId="0" xfId="6" applyFont="1" applyAlignment="1">
      <alignment vertical="top"/>
    </xf>
    <xf numFmtId="0" fontId="37" fillId="0" borderId="0" xfId="0" applyFont="1" applyAlignment="1">
      <alignment horizontal="center" vertical="center" wrapText="1"/>
    </xf>
    <xf numFmtId="0" fontId="25" fillId="0" borderId="0" xfId="0" applyFont="1" applyAlignment="1">
      <alignment horizontal="center" vertical="center" wrapText="1"/>
    </xf>
    <xf numFmtId="0" fontId="0" fillId="0" borderId="0" xfId="0" applyAlignment="1">
      <alignment horizontal="left" vertical="center" wrapText="1"/>
    </xf>
    <xf numFmtId="0" fontId="25" fillId="0" borderId="0" xfId="0" applyFont="1" applyAlignment="1">
      <alignment horizontal="left" vertical="center" wrapText="1"/>
    </xf>
    <xf numFmtId="14" fontId="25" fillId="0" borderId="0" xfId="0" applyNumberFormat="1" applyFont="1" applyAlignment="1">
      <alignment horizontal="left" vertical="center" wrapText="1"/>
    </xf>
    <xf numFmtId="4" fontId="0" fillId="0" borderId="0" xfId="0" applyNumberFormat="1" applyAlignment="1">
      <alignment horizontal="left" vertical="top"/>
    </xf>
    <xf numFmtId="4" fontId="25" fillId="0" borderId="0" xfId="0" applyNumberFormat="1" applyFont="1" applyAlignment="1">
      <alignment horizontal="left" vertical="center" wrapText="1"/>
    </xf>
    <xf numFmtId="9" fontId="25" fillId="0" borderId="0" xfId="0" applyNumberFormat="1" applyFont="1" applyAlignment="1">
      <alignment horizontal="left" vertical="center" wrapText="1"/>
    </xf>
    <xf numFmtId="0" fontId="37" fillId="0" borderId="0" xfId="0" applyFont="1" applyAlignment="1">
      <alignment horizontal="left" vertical="center" wrapText="1"/>
    </xf>
    <xf numFmtId="14" fontId="37" fillId="0" borderId="0" xfId="0" applyNumberFormat="1" applyFont="1" applyAlignment="1">
      <alignment horizontal="left" vertical="center" wrapText="1"/>
    </xf>
    <xf numFmtId="4" fontId="37" fillId="0" borderId="0" xfId="0" applyNumberFormat="1" applyFont="1" applyAlignment="1">
      <alignment horizontal="left" vertical="center" wrapText="1"/>
    </xf>
    <xf numFmtId="0" fontId="25" fillId="0" borderId="0" xfId="0" applyFont="1" applyAlignment="1">
      <alignment horizontal="left" vertical="top"/>
    </xf>
    <xf numFmtId="0" fontId="25" fillId="9" borderId="0" xfId="0" applyFont="1" applyFill="1" applyAlignment="1">
      <alignment horizontal="left" vertical="center" wrapText="1"/>
    </xf>
    <xf numFmtId="4" fontId="25" fillId="9" borderId="0" xfId="0" applyNumberFormat="1" applyFont="1" applyFill="1" applyAlignment="1">
      <alignment horizontal="left" vertical="center" wrapText="1"/>
    </xf>
    <xf numFmtId="4" fontId="10" fillId="0" borderId="0" xfId="0" applyNumberFormat="1" applyFont="1" applyAlignment="1">
      <alignment horizontal="left" vertical="top"/>
    </xf>
    <xf numFmtId="0" fontId="10" fillId="0" borderId="35" xfId="0" applyFont="1" applyBorder="1" applyAlignment="1">
      <alignment horizontal="left" vertical="top" wrapText="1"/>
    </xf>
    <xf numFmtId="0" fontId="10" fillId="0" borderId="1" xfId="0" applyFont="1" applyBorder="1" applyAlignment="1">
      <alignment horizontal="left" vertical="top" wrapText="1"/>
    </xf>
    <xf numFmtId="44" fontId="34" fillId="0" borderId="27" xfId="2" applyFont="1" applyFill="1" applyBorder="1" applyAlignment="1">
      <alignment horizontal="center" vertical="top"/>
    </xf>
    <xf numFmtId="44" fontId="34" fillId="0" borderId="34" xfId="2" applyFont="1" applyFill="1" applyBorder="1" applyAlignment="1">
      <alignment horizontal="center" vertical="top"/>
    </xf>
    <xf numFmtId="0" fontId="10" fillId="0" borderId="44" xfId="0" applyFont="1" applyBorder="1" applyAlignment="1">
      <alignment horizontal="left" vertical="top" wrapText="1"/>
    </xf>
    <xf numFmtId="0" fontId="10" fillId="0" borderId="45" xfId="0" applyFont="1" applyBorder="1" applyAlignment="1">
      <alignment horizontal="left" vertical="top" wrapText="1"/>
    </xf>
    <xf numFmtId="44" fontId="34" fillId="0" borderId="28" xfId="2" applyFont="1" applyFill="1" applyBorder="1" applyAlignment="1">
      <alignment horizontal="center" vertical="top"/>
    </xf>
    <xf numFmtId="44" fontId="34" fillId="0" borderId="48" xfId="2" applyFont="1" applyFill="1" applyBorder="1" applyAlignment="1">
      <alignment horizontal="center" vertical="top"/>
    </xf>
    <xf numFmtId="44" fontId="34" fillId="0" borderId="1" xfId="2" applyFont="1" applyFill="1" applyBorder="1" applyAlignment="1">
      <alignment horizontal="center" vertical="top"/>
    </xf>
    <xf numFmtId="44" fontId="34" fillId="0" borderId="36" xfId="2" applyFont="1" applyFill="1" applyBorder="1" applyAlignment="1">
      <alignment horizontal="center" vertical="top"/>
    </xf>
    <xf numFmtId="0" fontId="7" fillId="0" borderId="0" xfId="0" applyFont="1" applyAlignment="1">
      <alignment horizontal="left" vertical="top" wrapText="1"/>
    </xf>
    <xf numFmtId="44" fontId="33" fillId="0" borderId="1" xfId="2" applyFont="1" applyFill="1" applyBorder="1" applyAlignment="1">
      <alignment horizontal="center" vertical="top"/>
    </xf>
    <xf numFmtId="44" fontId="33" fillId="0" borderId="36" xfId="2" applyFont="1" applyFill="1" applyBorder="1" applyAlignment="1">
      <alignment horizontal="center" vertical="top"/>
    </xf>
    <xf numFmtId="44" fontId="10" fillId="0" borderId="45" xfId="2" applyFont="1" applyFill="1" applyBorder="1" applyAlignment="1">
      <alignment horizontal="center" vertical="top"/>
    </xf>
    <xf numFmtId="44" fontId="10" fillId="0" borderId="46" xfId="2" applyFont="1" applyFill="1" applyBorder="1" applyAlignment="1">
      <alignment horizontal="center" vertical="top"/>
    </xf>
    <xf numFmtId="44" fontId="10" fillId="0" borderId="1" xfId="2" applyFont="1" applyFill="1" applyBorder="1" applyAlignment="1">
      <alignment horizontal="center" vertical="top"/>
    </xf>
    <xf numFmtId="44" fontId="10" fillId="0" borderId="36" xfId="2" applyFont="1" applyFill="1" applyBorder="1" applyAlignment="1">
      <alignment horizontal="center" vertical="top"/>
    </xf>
    <xf numFmtId="44" fontId="34" fillId="0" borderId="1" xfId="2" applyFont="1" applyBorder="1" applyAlignment="1">
      <alignment horizontal="center" vertical="top"/>
    </xf>
    <xf numFmtId="44" fontId="34" fillId="0" borderId="36" xfId="2" applyFont="1" applyBorder="1" applyAlignment="1">
      <alignment horizontal="center" vertical="top"/>
    </xf>
    <xf numFmtId="0" fontId="12" fillId="0" borderId="2" xfId="4" applyFont="1" applyBorder="1" applyAlignment="1">
      <alignment horizontal="left"/>
    </xf>
    <xf numFmtId="0" fontId="12" fillId="0" borderId="4" xfId="4" applyFont="1" applyBorder="1" applyAlignment="1">
      <alignment horizontal="left"/>
    </xf>
    <xf numFmtId="0" fontId="12" fillId="0" borderId="3" xfId="4" applyFont="1" applyBorder="1" applyAlignment="1">
      <alignment horizontal="left"/>
    </xf>
    <xf numFmtId="167" fontId="12" fillId="0" borderId="1" xfId="6" applyNumberFormat="1" applyFont="1" applyBorder="1" applyAlignment="1">
      <alignment horizontal="right"/>
    </xf>
    <xf numFmtId="43" fontId="12" fillId="0" borderId="1" xfId="6" applyFont="1" applyBorder="1" applyAlignment="1">
      <alignment horizontal="right"/>
    </xf>
    <xf numFmtId="0" fontId="8" fillId="0" borderId="0" xfId="0" applyFont="1" applyAlignment="1">
      <alignment horizontal="left" vertical="top"/>
    </xf>
    <xf numFmtId="0" fontId="3" fillId="0" borderId="0" xfId="0" applyFont="1" applyAlignment="1">
      <alignment horizontal="justify" vertical="justify" wrapText="1"/>
    </xf>
    <xf numFmtId="49" fontId="3" fillId="0" borderId="0" xfId="4" applyNumberFormat="1" applyFont="1" applyAlignment="1">
      <alignment horizontal="left" vertical="top" wrapText="1"/>
    </xf>
    <xf numFmtId="49" fontId="7" fillId="0" borderId="0" xfId="4" applyNumberFormat="1" applyFont="1" applyAlignment="1">
      <alignment horizontal="left" vertical="top" wrapText="1"/>
    </xf>
    <xf numFmtId="0" fontId="12" fillId="0" borderId="2" xfId="0" applyFont="1" applyBorder="1" applyAlignment="1">
      <alignment horizontal="left"/>
    </xf>
    <xf numFmtId="0" fontId="12" fillId="0" borderId="4" xfId="0" applyFont="1" applyBorder="1" applyAlignment="1">
      <alignment horizontal="left"/>
    </xf>
    <xf numFmtId="0" fontId="12" fillId="0" borderId="3" xfId="0" applyFont="1" applyBorder="1" applyAlignment="1">
      <alignment horizontal="left"/>
    </xf>
    <xf numFmtId="167" fontId="12" fillId="0" borderId="2" xfId="6" applyNumberFormat="1" applyFont="1" applyBorder="1" applyAlignment="1">
      <alignment horizontal="right"/>
    </xf>
    <xf numFmtId="43" fontId="12" fillId="0" borderId="4" xfId="6" applyFont="1" applyBorder="1" applyAlignment="1">
      <alignment horizontal="right"/>
    </xf>
    <xf numFmtId="43" fontId="12" fillId="0" borderId="3" xfId="6" applyFont="1" applyBorder="1" applyAlignment="1">
      <alignment horizontal="right"/>
    </xf>
    <xf numFmtId="0" fontId="3" fillId="0" borderId="0" xfId="0" applyFont="1" applyAlignment="1">
      <alignment horizontal="left" vertical="top" wrapText="1"/>
    </xf>
    <xf numFmtId="0" fontId="3" fillId="0" borderId="47" xfId="0" applyFont="1" applyBorder="1" applyAlignment="1">
      <alignment horizontal="left" vertical="top" wrapText="1"/>
    </xf>
    <xf numFmtId="167" fontId="12" fillId="0" borderId="2" xfId="6" applyNumberFormat="1" applyFont="1" applyBorder="1" applyAlignment="1">
      <alignment horizontal="center"/>
    </xf>
    <xf numFmtId="43" fontId="12" fillId="0" borderId="4" xfId="6" applyFont="1" applyBorder="1" applyAlignment="1">
      <alignment horizontal="center"/>
    </xf>
    <xf numFmtId="43" fontId="12" fillId="0" borderId="3" xfId="6" applyFont="1" applyBorder="1" applyAlignment="1">
      <alignment horizontal="center"/>
    </xf>
    <xf numFmtId="0" fontId="12" fillId="0" borderId="2" xfId="0" applyFont="1" applyBorder="1"/>
    <xf numFmtId="0" fontId="12" fillId="0" borderId="4" xfId="0" applyFont="1" applyBorder="1"/>
    <xf numFmtId="0" fontId="12" fillId="0" borderId="3" xfId="0" applyFont="1" applyBorder="1"/>
    <xf numFmtId="0" fontId="3" fillId="0" borderId="1" xfId="0" applyFont="1" applyBorder="1" applyAlignment="1">
      <alignment horizontal="left" vertical="justify"/>
    </xf>
    <xf numFmtId="0" fontId="4" fillId="8" borderId="1" xfId="0" applyFont="1" applyFill="1" applyBorder="1" applyAlignment="1">
      <alignment horizontal="left" vertical="justify"/>
    </xf>
    <xf numFmtId="0" fontId="3" fillId="0" borderId="2" xfId="0" applyFont="1" applyBorder="1" applyAlignment="1">
      <alignment horizontal="left" vertical="justify"/>
    </xf>
    <xf numFmtId="0" fontId="3" fillId="0" borderId="4" xfId="0" applyFont="1" applyBorder="1" applyAlignment="1">
      <alignment horizontal="left" vertical="justify"/>
    </xf>
    <xf numFmtId="0" fontId="3" fillId="0" borderId="3" xfId="0" applyFont="1" applyBorder="1" applyAlignment="1">
      <alignment horizontal="left" vertical="justify"/>
    </xf>
    <xf numFmtId="0" fontId="3" fillId="8" borderId="2" xfId="0" applyFont="1" applyFill="1" applyBorder="1" applyAlignment="1">
      <alignment horizontal="left" vertical="justify"/>
    </xf>
    <xf numFmtId="0" fontId="3" fillId="8" borderId="4" xfId="0" applyFont="1" applyFill="1" applyBorder="1" applyAlignment="1">
      <alignment horizontal="left" vertical="justify"/>
    </xf>
    <xf numFmtId="0" fontId="3" fillId="8" borderId="3" xfId="0" applyFont="1" applyFill="1" applyBorder="1" applyAlignment="1">
      <alignment horizontal="left" vertical="justify"/>
    </xf>
    <xf numFmtId="0" fontId="3" fillId="0" borderId="27" xfId="0" applyFont="1" applyBorder="1" applyAlignment="1">
      <alignment horizontal="left" vertical="justify"/>
    </xf>
    <xf numFmtId="0" fontId="3" fillId="8" borderId="1" xfId="0" applyFont="1" applyFill="1" applyBorder="1" applyAlignment="1">
      <alignment horizontal="left" vertical="justify"/>
    </xf>
    <xf numFmtId="0" fontId="4" fillId="8" borderId="0" xfId="0" applyFont="1" applyFill="1" applyAlignment="1">
      <alignment horizontal="center" vertical="justify"/>
    </xf>
    <xf numFmtId="0" fontId="4" fillId="8" borderId="2" xfId="0" applyFont="1" applyFill="1" applyBorder="1" applyAlignment="1">
      <alignment horizontal="left" vertical="justify"/>
    </xf>
    <xf numFmtId="0" fontId="4" fillId="8" borderId="4" xfId="0" applyFont="1" applyFill="1" applyBorder="1" applyAlignment="1">
      <alignment horizontal="left" vertical="justify"/>
    </xf>
    <xf numFmtId="0" fontId="4" fillId="8" borderId="3" xfId="0" applyFont="1" applyFill="1" applyBorder="1" applyAlignment="1">
      <alignment horizontal="left" vertical="justify"/>
    </xf>
    <xf numFmtId="0" fontId="3" fillId="0" borderId="1" xfId="0" applyFont="1" applyBorder="1" applyAlignment="1">
      <alignment horizontal="left" vertical="justify" wrapText="1"/>
    </xf>
    <xf numFmtId="49" fontId="13" fillId="8" borderId="2" xfId="0" applyNumberFormat="1" applyFont="1" applyFill="1" applyBorder="1" applyAlignment="1">
      <alignment horizontal="right"/>
    </xf>
    <xf numFmtId="49" fontId="13" fillId="8" borderId="4" xfId="0" applyNumberFormat="1" applyFont="1" applyFill="1" applyBorder="1" applyAlignment="1">
      <alignment horizontal="right"/>
    </xf>
    <xf numFmtId="49" fontId="13" fillId="8" borderId="3" xfId="0" applyNumberFormat="1" applyFont="1" applyFill="1" applyBorder="1" applyAlignment="1">
      <alignment horizontal="right"/>
    </xf>
    <xf numFmtId="44" fontId="13" fillId="8" borderId="1" xfId="2" applyFont="1" applyFill="1" applyBorder="1" applyAlignment="1"/>
    <xf numFmtId="0" fontId="12" fillId="0" borderId="0" xfId="0" applyFont="1" applyAlignment="1">
      <alignment horizontal="justify" vertical="justify" wrapText="1"/>
    </xf>
    <xf numFmtId="0" fontId="7" fillId="0" borderId="2" xfId="0" applyFont="1" applyBorder="1" applyAlignment="1">
      <alignment horizontal="left" vertical="top" wrapText="1"/>
    </xf>
    <xf numFmtId="0" fontId="7" fillId="0" borderId="4" xfId="0" applyFont="1" applyBorder="1" applyAlignment="1">
      <alignment horizontal="left" vertical="top" wrapText="1"/>
    </xf>
    <xf numFmtId="0" fontId="7" fillId="0" borderId="3" xfId="0" applyFont="1" applyBorder="1" applyAlignment="1">
      <alignment horizontal="left" vertical="top" wrapText="1"/>
    </xf>
    <xf numFmtId="43" fontId="3" fillId="0" borderId="2" xfId="6" applyFont="1" applyBorder="1" applyAlignment="1">
      <alignment horizontal="right" vertical="center" wrapText="1"/>
    </xf>
    <xf numFmtId="43" fontId="3" fillId="0" borderId="4" xfId="6" applyFont="1" applyBorder="1" applyAlignment="1">
      <alignment horizontal="right" vertical="center" wrapText="1"/>
    </xf>
    <xf numFmtId="43" fontId="3" fillId="0" borderId="3" xfId="6" applyFont="1" applyBorder="1" applyAlignment="1">
      <alignment horizontal="right" vertical="center" wrapText="1"/>
    </xf>
    <xf numFmtId="167" fontId="3" fillId="0" borderId="2" xfId="6" applyNumberFormat="1" applyFont="1" applyBorder="1" applyAlignment="1">
      <alignment horizontal="right" vertical="center" wrapText="1"/>
    </xf>
    <xf numFmtId="0" fontId="3" fillId="0" borderId="24" xfId="0" applyFont="1" applyBorder="1" applyAlignment="1">
      <alignment horizontal="left" vertical="top" wrapText="1"/>
    </xf>
    <xf numFmtId="0" fontId="3" fillId="0" borderId="25" xfId="0" applyFont="1" applyBorder="1" applyAlignment="1">
      <alignment horizontal="left" vertical="top" wrapText="1"/>
    </xf>
    <xf numFmtId="0" fontId="3" fillId="0" borderId="26" xfId="0" applyFont="1" applyBorder="1" applyAlignment="1">
      <alignment horizontal="left" vertical="top" wrapText="1"/>
    </xf>
    <xf numFmtId="43" fontId="12" fillId="0" borderId="2" xfId="6" applyFont="1" applyBorder="1" applyAlignment="1">
      <alignment horizontal="right" vertical="center"/>
    </xf>
    <xf numFmtId="43" fontId="12" fillId="0" borderId="4" xfId="6" applyFont="1" applyBorder="1" applyAlignment="1">
      <alignment horizontal="right" vertical="center"/>
    </xf>
    <xf numFmtId="43" fontId="12" fillId="0" borderId="3" xfId="6" applyFont="1" applyBorder="1" applyAlignment="1">
      <alignment horizontal="right" vertical="center"/>
    </xf>
    <xf numFmtId="0" fontId="13" fillId="8" borderId="2" xfId="0" applyFont="1" applyFill="1" applyBorder="1" applyAlignment="1">
      <alignment horizontal="center"/>
    </xf>
    <xf numFmtId="0" fontId="13" fillId="8" borderId="4" xfId="0" applyFont="1" applyFill="1" applyBorder="1" applyAlignment="1">
      <alignment horizontal="center"/>
    </xf>
    <xf numFmtId="0" fontId="13" fillId="8" borderId="3" xfId="0" applyFont="1" applyFill="1" applyBorder="1" applyAlignment="1">
      <alignment horizontal="center"/>
    </xf>
    <xf numFmtId="43" fontId="12" fillId="0" borderId="2" xfId="6" applyFont="1" applyBorder="1" applyAlignment="1">
      <alignment horizontal="right"/>
    </xf>
    <xf numFmtId="43" fontId="12" fillId="0" borderId="24" xfId="6" applyFont="1" applyBorder="1" applyAlignment="1">
      <alignment horizontal="right" vertical="center"/>
    </xf>
    <xf numFmtId="43" fontId="12" fillId="0" borderId="25" xfId="6" applyFont="1" applyBorder="1" applyAlignment="1">
      <alignment horizontal="right" vertical="center"/>
    </xf>
    <xf numFmtId="43" fontId="12" fillId="0" borderId="26" xfId="6" applyFont="1" applyBorder="1" applyAlignment="1">
      <alignment horizontal="right" vertical="center"/>
    </xf>
    <xf numFmtId="44" fontId="13" fillId="8" borderId="2" xfId="2" applyFont="1" applyFill="1" applyBorder="1" applyAlignment="1">
      <alignment horizontal="right"/>
    </xf>
    <xf numFmtId="44" fontId="13" fillId="8" borderId="4" xfId="2" applyFont="1" applyFill="1" applyBorder="1" applyAlignment="1">
      <alignment horizontal="right"/>
    </xf>
    <xf numFmtId="44" fontId="13" fillId="8" borderId="3" xfId="2" applyFont="1" applyFill="1" applyBorder="1" applyAlignment="1">
      <alignment horizontal="right"/>
    </xf>
    <xf numFmtId="0" fontId="5" fillId="0" borderId="0" xfId="0" applyFont="1" applyAlignment="1">
      <alignment horizontal="justify" vertical="justify" wrapText="1"/>
    </xf>
    <xf numFmtId="0" fontId="12" fillId="0" borderId="1" xfId="0" applyFont="1" applyBorder="1"/>
    <xf numFmtId="0" fontId="13" fillId="8" borderId="1" xfId="0" applyFont="1" applyFill="1" applyBorder="1" applyAlignment="1">
      <alignment horizontal="center"/>
    </xf>
    <xf numFmtId="49" fontId="12" fillId="0" borderId="1" xfId="0" applyNumberFormat="1" applyFont="1" applyBorder="1"/>
    <xf numFmtId="167" fontId="12" fillId="0" borderId="1" xfId="6" applyNumberFormat="1" applyFont="1" applyBorder="1"/>
    <xf numFmtId="43" fontId="12" fillId="0" borderId="1" xfId="6" applyFont="1" applyBorder="1"/>
    <xf numFmtId="0" fontId="13" fillId="8" borderId="1" xfId="0" applyFont="1" applyFill="1" applyBorder="1"/>
    <xf numFmtId="0" fontId="13" fillId="8" borderId="2" xfId="0" applyFont="1" applyFill="1" applyBorder="1" applyAlignment="1">
      <alignment horizontal="right"/>
    </xf>
    <xf numFmtId="0" fontId="13" fillId="8" borderId="4" xfId="0" applyFont="1" applyFill="1" applyBorder="1" applyAlignment="1">
      <alignment horizontal="right"/>
    </xf>
    <xf numFmtId="0" fontId="13" fillId="8" borderId="3" xfId="0" applyFont="1" applyFill="1" applyBorder="1" applyAlignment="1">
      <alignment horizontal="right"/>
    </xf>
    <xf numFmtId="0" fontId="5" fillId="0" borderId="0" xfId="0" applyFont="1" applyAlignment="1">
      <alignment horizontal="left" vertical="justify" wrapText="1"/>
    </xf>
    <xf numFmtId="167" fontId="13" fillId="8" borderId="2" xfId="2" applyNumberFormat="1" applyFont="1" applyFill="1" applyBorder="1" applyAlignment="1">
      <alignment horizontal="center"/>
    </xf>
    <xf numFmtId="44" fontId="13" fillId="8" borderId="4" xfId="2" applyFont="1" applyFill="1" applyBorder="1" applyAlignment="1">
      <alignment horizontal="center"/>
    </xf>
    <xf numFmtId="44" fontId="13" fillId="8" borderId="3" xfId="2" applyFont="1" applyFill="1" applyBorder="1" applyAlignment="1">
      <alignment horizontal="center"/>
    </xf>
    <xf numFmtId="9" fontId="13" fillId="0" borderId="2" xfId="3" applyFont="1" applyFill="1" applyBorder="1" applyAlignment="1">
      <alignment horizontal="center"/>
    </xf>
    <xf numFmtId="9" fontId="13" fillId="0" borderId="3" xfId="3" applyFont="1" applyFill="1" applyBorder="1" applyAlignment="1">
      <alignment horizontal="center"/>
    </xf>
    <xf numFmtId="9" fontId="12" fillId="0" borderId="2" xfId="3" applyFont="1" applyFill="1" applyBorder="1" applyAlignment="1">
      <alignment horizontal="center"/>
    </xf>
    <xf numFmtId="9" fontId="12" fillId="0" borderId="3" xfId="3" applyFont="1" applyFill="1" applyBorder="1" applyAlignment="1">
      <alignment horizontal="center"/>
    </xf>
    <xf numFmtId="0" fontId="13" fillId="8" borderId="1" xfId="0" applyFont="1" applyFill="1" applyBorder="1" applyAlignment="1">
      <alignment horizontal="right"/>
    </xf>
    <xf numFmtId="9" fontId="13" fillId="8" borderId="2" xfId="3" applyFont="1" applyFill="1" applyBorder="1" applyAlignment="1">
      <alignment horizontal="center"/>
    </xf>
    <xf numFmtId="9" fontId="13" fillId="8" borderId="3" xfId="3" applyFont="1" applyFill="1" applyBorder="1" applyAlignment="1">
      <alignment horizontal="center"/>
    </xf>
    <xf numFmtId="0" fontId="7" fillId="0" borderId="0" xfId="0" applyFont="1" applyAlignment="1">
      <alignment horizontal="left" vertical="justify" wrapText="1"/>
    </xf>
    <xf numFmtId="0" fontId="7" fillId="0" borderId="0" xfId="0" applyFont="1" applyAlignment="1">
      <alignment horizontal="left" vertical="top"/>
    </xf>
    <xf numFmtId="49" fontId="3" fillId="0" borderId="0" xfId="0" applyNumberFormat="1" applyFont="1" applyAlignment="1">
      <alignment horizontal="justify" vertical="justify" wrapText="1"/>
    </xf>
    <xf numFmtId="49" fontId="3" fillId="0" borderId="0" xfId="0" applyNumberFormat="1" applyFont="1" applyAlignment="1">
      <alignment horizontal="justify" vertical="justify"/>
    </xf>
    <xf numFmtId="0" fontId="13" fillId="8" borderId="2" xfId="0" applyFont="1" applyFill="1" applyBorder="1" applyAlignment="1">
      <alignment horizontal="left"/>
    </xf>
    <xf numFmtId="0" fontId="13" fillId="8" borderId="4" xfId="0" applyFont="1" applyFill="1" applyBorder="1" applyAlignment="1">
      <alignment horizontal="left"/>
    </xf>
    <xf numFmtId="0" fontId="13" fillId="8" borderId="3" xfId="0" applyFont="1" applyFill="1" applyBorder="1" applyAlignment="1">
      <alignment horizontal="left"/>
    </xf>
    <xf numFmtId="44" fontId="9" fillId="8" borderId="2" xfId="2" applyFont="1" applyFill="1" applyBorder="1" applyAlignment="1">
      <alignment horizontal="right" vertical="justify" wrapText="1"/>
    </xf>
    <xf numFmtId="44" fontId="9" fillId="8" borderId="3" xfId="2" applyFont="1" applyFill="1" applyBorder="1" applyAlignment="1">
      <alignment horizontal="right" vertical="justify" wrapText="1"/>
    </xf>
    <xf numFmtId="0" fontId="13" fillId="8" borderId="2" xfId="0" applyFont="1" applyFill="1" applyBorder="1" applyAlignment="1">
      <alignment horizontal="left" wrapText="1"/>
    </xf>
    <xf numFmtId="0" fontId="13" fillId="8" borderId="4" xfId="0" applyFont="1" applyFill="1" applyBorder="1" applyAlignment="1">
      <alignment horizontal="left" wrapText="1"/>
    </xf>
    <xf numFmtId="0" fontId="13" fillId="8" borderId="3" xfId="0" applyFont="1" applyFill="1" applyBorder="1" applyAlignment="1">
      <alignment horizontal="left" wrapText="1"/>
    </xf>
    <xf numFmtId="0" fontId="12" fillId="0" borderId="1" xfId="0" applyFont="1" applyBorder="1" applyAlignment="1">
      <alignment horizontal="left"/>
    </xf>
    <xf numFmtId="0" fontId="13" fillId="8" borderId="1" xfId="0" applyFont="1" applyFill="1" applyBorder="1" applyAlignment="1">
      <alignment horizontal="left" wrapText="1"/>
    </xf>
    <xf numFmtId="44" fontId="9" fillId="8" borderId="1" xfId="2" applyFont="1" applyFill="1" applyBorder="1" applyAlignment="1">
      <alignment horizontal="right" vertical="justify" wrapText="1"/>
    </xf>
    <xf numFmtId="0" fontId="13" fillId="8" borderId="1" xfId="0" applyFont="1" applyFill="1" applyBorder="1" applyAlignment="1">
      <alignment horizontal="left"/>
    </xf>
    <xf numFmtId="49" fontId="3" fillId="0" borderId="0" xfId="0" applyNumberFormat="1" applyFont="1" applyAlignment="1">
      <alignment horizontal="left" vertical="top"/>
    </xf>
    <xf numFmtId="0" fontId="9" fillId="0" borderId="0" xfId="0" applyFont="1" applyAlignment="1">
      <alignment horizontal="left" vertical="top"/>
    </xf>
    <xf numFmtId="0" fontId="8" fillId="0" borderId="0" xfId="0" applyFont="1" applyAlignment="1">
      <alignment horizontal="left" vertical="top" wrapText="1"/>
    </xf>
    <xf numFmtId="0" fontId="13" fillId="8" borderId="2" xfId="4" applyFont="1" applyFill="1" applyBorder="1" applyAlignment="1">
      <alignment horizontal="center"/>
    </xf>
    <xf numFmtId="0" fontId="13" fillId="8" borderId="4" xfId="4" applyFont="1" applyFill="1" applyBorder="1" applyAlignment="1">
      <alignment horizontal="center"/>
    </xf>
    <xf numFmtId="0" fontId="13" fillId="8" borderId="3" xfId="4" applyFont="1" applyFill="1" applyBorder="1" applyAlignment="1">
      <alignment horizontal="center"/>
    </xf>
    <xf numFmtId="0" fontId="3" fillId="0" borderId="1" xfId="0" applyFont="1" applyBorder="1" applyAlignment="1">
      <alignment horizontal="left" vertical="top" wrapText="1"/>
    </xf>
    <xf numFmtId="0" fontId="9" fillId="8" borderId="1" xfId="0" applyFont="1" applyFill="1" applyBorder="1" applyAlignment="1">
      <alignment horizontal="center" vertical="top" wrapText="1"/>
    </xf>
    <xf numFmtId="0" fontId="12" fillId="0" borderId="1" xfId="0" applyFont="1" applyBorder="1" applyAlignment="1">
      <alignment vertical="top"/>
    </xf>
    <xf numFmtId="0" fontId="4" fillId="8" borderId="1" xfId="0" applyFont="1" applyFill="1" applyBorder="1" applyAlignment="1">
      <alignment horizontal="center" vertical="top" wrapText="1"/>
    </xf>
    <xf numFmtId="0" fontId="5" fillId="0" borderId="0" xfId="0" applyFont="1" applyAlignment="1">
      <alignment horizontal="left" vertical="top" wrapText="1"/>
    </xf>
    <xf numFmtId="0" fontId="30" fillId="0" borderId="0" xfId="0" applyFont="1" applyAlignment="1">
      <alignment horizontal="left" vertical="top" wrapText="1"/>
    </xf>
    <xf numFmtId="167" fontId="13" fillId="8" borderId="2" xfId="2" applyNumberFormat="1" applyFont="1" applyFill="1" applyBorder="1" applyAlignment="1">
      <alignment horizontal="right"/>
    </xf>
    <xf numFmtId="0" fontId="9" fillId="8" borderId="2" xfId="0" applyFont="1" applyFill="1" applyBorder="1" applyAlignment="1">
      <alignment horizontal="center" vertical="top" wrapText="1"/>
    </xf>
    <xf numFmtId="0" fontId="9" fillId="8" borderId="4" xfId="0" applyFont="1" applyFill="1" applyBorder="1" applyAlignment="1">
      <alignment horizontal="center" vertical="top" wrapText="1"/>
    </xf>
    <xf numFmtId="0" fontId="9" fillId="8" borderId="3" xfId="0" applyFont="1" applyFill="1" applyBorder="1" applyAlignment="1">
      <alignment horizontal="center" vertical="top" wrapText="1"/>
    </xf>
    <xf numFmtId="0" fontId="7" fillId="0" borderId="2" xfId="0" applyFont="1" applyBorder="1" applyAlignment="1">
      <alignment horizontal="left" vertical="top" wrapText="1" indent="1"/>
    </xf>
    <xf numFmtId="0" fontId="7" fillId="0" borderId="4" xfId="0" applyFont="1" applyBorder="1" applyAlignment="1">
      <alignment horizontal="left" vertical="top" wrapText="1" indent="1"/>
    </xf>
    <xf numFmtId="0" fontId="7" fillId="0" borderId="3" xfId="0" applyFont="1" applyBorder="1" applyAlignment="1">
      <alignment horizontal="left" vertical="top" wrapText="1" indent="1"/>
    </xf>
    <xf numFmtId="0" fontId="9" fillId="8" borderId="2" xfId="0" applyFont="1" applyFill="1" applyBorder="1" applyAlignment="1">
      <alignment horizontal="right" vertical="top" wrapText="1"/>
    </xf>
    <xf numFmtId="0" fontId="9" fillId="8" borderId="4" xfId="0" applyFont="1" applyFill="1" applyBorder="1" applyAlignment="1">
      <alignment horizontal="right" vertical="top" wrapText="1"/>
    </xf>
    <xf numFmtId="0" fontId="9" fillId="8" borderId="3" xfId="0" applyFont="1" applyFill="1" applyBorder="1" applyAlignment="1">
      <alignment horizontal="right" vertical="top" wrapText="1"/>
    </xf>
    <xf numFmtId="0" fontId="8" fillId="0" borderId="0" xfId="0" applyFont="1" applyAlignment="1">
      <alignment horizontal="left" vertical="justify" wrapText="1"/>
    </xf>
    <xf numFmtId="43" fontId="3" fillId="8" borderId="2" xfId="6" applyFont="1" applyFill="1" applyBorder="1" applyAlignment="1">
      <alignment horizontal="right" vertical="center" wrapText="1"/>
    </xf>
    <xf numFmtId="43" fontId="3" fillId="8" borderId="4" xfId="6" applyFont="1" applyFill="1" applyBorder="1" applyAlignment="1">
      <alignment horizontal="right" vertical="center" wrapText="1"/>
    </xf>
    <xf numFmtId="43" fontId="3" fillId="8" borderId="3" xfId="6" applyFont="1" applyFill="1" applyBorder="1" applyAlignment="1">
      <alignment horizontal="right" vertical="center" wrapText="1"/>
    </xf>
    <xf numFmtId="0" fontId="3" fillId="0" borderId="1" xfId="0" applyFont="1" applyBorder="1" applyAlignment="1">
      <alignment horizontal="left" vertical="top" wrapText="1" indent="1"/>
    </xf>
    <xf numFmtId="0" fontId="4" fillId="8" borderId="1" xfId="0" applyFont="1" applyFill="1" applyBorder="1" applyAlignment="1">
      <alignment horizontal="left" vertical="top" wrapText="1"/>
    </xf>
    <xf numFmtId="0" fontId="4" fillId="0" borderId="1" xfId="0" applyFont="1" applyBorder="1" applyAlignment="1">
      <alignment horizontal="left" vertical="top" wrapText="1"/>
    </xf>
    <xf numFmtId="0" fontId="26" fillId="0" borderId="1" xfId="0" applyFont="1" applyBorder="1" applyAlignment="1">
      <alignment horizontal="left" vertical="top" wrapText="1"/>
    </xf>
    <xf numFmtId="0" fontId="9" fillId="0" borderId="1" xfId="0" applyFont="1" applyBorder="1" applyAlignment="1">
      <alignment horizontal="left" vertical="top" wrapText="1"/>
    </xf>
    <xf numFmtId="0" fontId="13" fillId="8" borderId="27" xfId="0" applyFont="1" applyFill="1" applyBorder="1" applyAlignment="1">
      <alignment horizontal="center"/>
    </xf>
    <xf numFmtId="44" fontId="4" fillId="8" borderId="1" xfId="2" applyFont="1" applyFill="1" applyBorder="1" applyAlignment="1">
      <alignment horizontal="center" vertical="top" wrapText="1"/>
    </xf>
    <xf numFmtId="167" fontId="3" fillId="0" borderId="1" xfId="6" applyNumberFormat="1" applyFont="1" applyBorder="1" applyAlignment="1">
      <alignment horizontal="center" vertical="top" wrapText="1"/>
    </xf>
    <xf numFmtId="43" fontId="3" fillId="0" borderId="1" xfId="6" applyFont="1" applyBorder="1" applyAlignment="1">
      <alignment horizontal="center" vertical="top" wrapText="1"/>
    </xf>
    <xf numFmtId="167" fontId="3" fillId="0" borderId="2" xfId="6" applyNumberFormat="1" applyFont="1" applyBorder="1" applyAlignment="1">
      <alignment horizontal="center" vertical="top" wrapText="1"/>
    </xf>
    <xf numFmtId="167" fontId="3" fillId="0" borderId="4" xfId="6" applyNumberFormat="1" applyFont="1" applyBorder="1" applyAlignment="1">
      <alignment horizontal="center" vertical="top" wrapText="1"/>
    </xf>
    <xf numFmtId="167" fontId="3" fillId="0" borderId="3" xfId="6" applyNumberFormat="1" applyFont="1" applyBorder="1" applyAlignment="1">
      <alignment horizontal="center" vertical="top" wrapText="1"/>
    </xf>
    <xf numFmtId="0" fontId="9" fillId="8" borderId="2" xfId="0" applyFont="1" applyFill="1" applyBorder="1" applyAlignment="1">
      <alignment horizontal="left" vertical="top" wrapText="1"/>
    </xf>
    <xf numFmtId="0" fontId="9" fillId="8" borderId="4" xfId="0" applyFont="1" applyFill="1" applyBorder="1" applyAlignment="1">
      <alignment horizontal="left" vertical="top" wrapText="1"/>
    </xf>
    <xf numFmtId="0" fontId="9" fillId="8" borderId="3" xfId="0" applyFont="1" applyFill="1" applyBorder="1" applyAlignment="1">
      <alignment horizontal="left" vertical="top" wrapText="1"/>
    </xf>
    <xf numFmtId="0" fontId="4" fillId="8" borderId="2" xfId="0" applyFont="1" applyFill="1" applyBorder="1" applyAlignment="1">
      <alignment horizontal="right" vertical="top" wrapText="1"/>
    </xf>
    <xf numFmtId="0" fontId="4" fillId="8" borderId="4" xfId="0" applyFont="1" applyFill="1" applyBorder="1" applyAlignment="1">
      <alignment horizontal="right" vertical="top" wrapText="1"/>
    </xf>
    <xf numFmtId="0" fontId="4" fillId="8" borderId="3" xfId="0" applyFont="1" applyFill="1" applyBorder="1" applyAlignment="1">
      <alignment horizontal="right" vertical="top" wrapText="1"/>
    </xf>
    <xf numFmtId="43" fontId="4" fillId="8" borderId="1" xfId="6" applyFont="1" applyFill="1" applyBorder="1" applyAlignment="1">
      <alignment horizontal="right" vertical="top" wrapText="1"/>
    </xf>
    <xf numFmtId="43" fontId="7" fillId="0" borderId="1" xfId="6" applyFont="1" applyBorder="1" applyAlignment="1">
      <alignment horizontal="right" vertical="top" wrapText="1"/>
    </xf>
    <xf numFmtId="0" fontId="13" fillId="8" borderId="2" xfId="4" applyFont="1" applyFill="1" applyBorder="1" applyAlignment="1">
      <alignment horizontal="right"/>
    </xf>
    <xf numFmtId="0" fontId="13" fillId="8" borderId="4" xfId="4" applyFont="1" applyFill="1" applyBorder="1" applyAlignment="1">
      <alignment horizontal="right"/>
    </xf>
    <xf numFmtId="0" fontId="13" fillId="8" borderId="3" xfId="4" applyFont="1" applyFill="1" applyBorder="1" applyAlignment="1">
      <alignment horizontal="right"/>
    </xf>
    <xf numFmtId="0" fontId="13" fillId="8" borderId="1" xfId="4" applyFont="1" applyFill="1" applyBorder="1" applyAlignment="1">
      <alignment horizontal="center"/>
    </xf>
    <xf numFmtId="44" fontId="13" fillId="8" borderId="1" xfId="2" applyFont="1" applyFill="1" applyBorder="1" applyAlignment="1">
      <alignment horizontal="right"/>
    </xf>
    <xf numFmtId="0" fontId="8" fillId="0" borderId="0" xfId="0" applyFont="1" applyAlignment="1">
      <alignment horizontal="justify" vertical="justify" wrapText="1"/>
    </xf>
    <xf numFmtId="167" fontId="12" fillId="0" borderId="2" xfId="6" applyNumberFormat="1" applyFont="1" applyBorder="1" applyAlignment="1">
      <alignment horizontal="right" vertical="center"/>
    </xf>
    <xf numFmtId="0" fontId="8" fillId="0" borderId="0" xfId="0" applyFont="1" applyAlignment="1">
      <alignment horizontal="left" vertical="justify"/>
    </xf>
    <xf numFmtId="0" fontId="4" fillId="8" borderId="0" xfId="0" applyFont="1" applyFill="1" applyAlignment="1">
      <alignment horizontal="center" vertical="center"/>
    </xf>
    <xf numFmtId="167" fontId="12" fillId="0" borderId="1" xfId="6" applyNumberFormat="1" applyFont="1" applyBorder="1" applyAlignment="1">
      <alignment horizontal="center"/>
    </xf>
    <xf numFmtId="43" fontId="12" fillId="0" borderId="1" xfId="6" applyFont="1" applyBorder="1" applyAlignment="1">
      <alignment horizontal="center"/>
    </xf>
    <xf numFmtId="0" fontId="9" fillId="8" borderId="0" xfId="0" applyFont="1" applyFill="1" applyAlignment="1">
      <alignment horizontal="center"/>
    </xf>
    <xf numFmtId="0" fontId="5" fillId="0" borderId="0" xfId="0" applyFont="1" applyAlignment="1">
      <alignment horizontal="justify" vertical="top" wrapText="1"/>
    </xf>
    <xf numFmtId="43" fontId="13" fillId="8" borderId="2" xfId="6" applyFont="1" applyFill="1" applyBorder="1" applyAlignment="1">
      <alignment horizontal="right"/>
    </xf>
    <xf numFmtId="43" fontId="13" fillId="8" borderId="4" xfId="6" applyFont="1" applyFill="1" applyBorder="1" applyAlignment="1">
      <alignment horizontal="right"/>
    </xf>
    <xf numFmtId="43" fontId="13" fillId="8" borderId="3" xfId="6" applyFont="1" applyFill="1" applyBorder="1" applyAlignment="1">
      <alignment horizontal="right"/>
    </xf>
    <xf numFmtId="0" fontId="4" fillId="0" borderId="0" xfId="0" applyFont="1" applyAlignment="1">
      <alignment horizontal="left" vertical="top" wrapText="1"/>
    </xf>
    <xf numFmtId="0" fontId="12" fillId="0" borderId="0" xfId="0" applyFont="1" applyAlignment="1">
      <alignment wrapText="1"/>
    </xf>
    <xf numFmtId="167" fontId="7" fillId="0" borderId="1" xfId="6" applyNumberFormat="1" applyFont="1" applyBorder="1" applyAlignment="1">
      <alignment horizontal="right" vertical="top" wrapText="1"/>
    </xf>
    <xf numFmtId="0" fontId="4" fillId="8" borderId="2" xfId="0" applyFont="1" applyFill="1" applyBorder="1" applyAlignment="1">
      <alignment horizontal="left" vertical="top" wrapText="1"/>
    </xf>
    <xf numFmtId="0" fontId="4" fillId="8" borderId="4" xfId="0" applyFont="1" applyFill="1" applyBorder="1" applyAlignment="1">
      <alignment horizontal="left" vertical="top" wrapText="1"/>
    </xf>
    <xf numFmtId="0" fontId="4" fillId="8" borderId="3" xfId="0" applyFont="1" applyFill="1" applyBorder="1" applyAlignment="1">
      <alignment horizontal="left" vertical="top" wrapText="1"/>
    </xf>
    <xf numFmtId="43" fontId="3" fillId="0" borderId="1" xfId="6" applyFont="1" applyBorder="1" applyAlignment="1">
      <alignment horizontal="right" vertical="center" wrapText="1"/>
    </xf>
    <xf numFmtId="167" fontId="3" fillId="0" borderId="1" xfId="6" applyNumberFormat="1" applyFont="1" applyBorder="1" applyAlignment="1">
      <alignment horizontal="right" vertical="center" wrapText="1"/>
    </xf>
    <xf numFmtId="43" fontId="3" fillId="0" borderId="1" xfId="6" applyFont="1" applyBorder="1" applyAlignment="1">
      <alignment horizontal="right" vertical="top" wrapText="1"/>
    </xf>
    <xf numFmtId="167" fontId="3" fillId="0" borderId="1" xfId="6" applyNumberFormat="1" applyFont="1" applyBorder="1" applyAlignment="1">
      <alignment horizontal="right" vertical="top" wrapText="1"/>
    </xf>
    <xf numFmtId="0" fontId="3" fillId="0" borderId="0" xfId="0" applyFont="1" applyAlignment="1">
      <alignment horizontal="left" vertical="justify" wrapText="1"/>
    </xf>
    <xf numFmtId="0" fontId="7" fillId="0" borderId="0" xfId="0" applyFont="1" applyAlignment="1">
      <alignment horizontal="justify" vertical="justify" wrapText="1"/>
    </xf>
    <xf numFmtId="0" fontId="9" fillId="0" borderId="0" xfId="0" applyFont="1" applyAlignment="1">
      <alignment horizontal="left" vertical="justify"/>
    </xf>
    <xf numFmtId="167" fontId="12" fillId="0" borderId="2" xfId="6" applyNumberFormat="1" applyFont="1" applyBorder="1"/>
    <xf numFmtId="43" fontId="12" fillId="0" borderId="4" xfId="6" applyFont="1" applyBorder="1"/>
    <xf numFmtId="43" fontId="12" fillId="0" borderId="3" xfId="6" applyFont="1" applyBorder="1"/>
    <xf numFmtId="44" fontId="12" fillId="0" borderId="0" xfId="2" applyFont="1" applyAlignment="1">
      <alignment horizontal="center"/>
    </xf>
    <xf numFmtId="0" fontId="5" fillId="0" borderId="0" xfId="0" applyFont="1" applyAlignment="1">
      <alignment horizontal="center" vertical="top" wrapText="1"/>
    </xf>
    <xf numFmtId="0" fontId="30" fillId="0" borderId="0" xfId="0" applyFont="1" applyAlignment="1">
      <alignment horizontal="left" vertical="top"/>
    </xf>
    <xf numFmtId="44" fontId="5" fillId="0" borderId="0" xfId="2" applyFont="1" applyAlignment="1">
      <alignment horizontal="center" vertical="top" wrapText="1"/>
    </xf>
    <xf numFmtId="167" fontId="7" fillId="0" borderId="0" xfId="0" applyNumberFormat="1" applyFont="1" applyAlignment="1">
      <alignment horizontal="center" vertical="top"/>
    </xf>
    <xf numFmtId="43" fontId="7" fillId="0" borderId="0" xfId="0" applyNumberFormat="1" applyFont="1" applyAlignment="1">
      <alignment horizontal="center" vertical="top"/>
    </xf>
    <xf numFmtId="0" fontId="10" fillId="0" borderId="32" xfId="0" applyFont="1" applyBorder="1" applyAlignment="1">
      <alignment horizontal="left" vertical="top" wrapText="1"/>
    </xf>
    <xf numFmtId="0" fontId="10" fillId="0" borderId="33" xfId="0" applyFont="1" applyBorder="1" applyAlignment="1">
      <alignment horizontal="left" vertical="top" wrapText="1"/>
    </xf>
    <xf numFmtId="44" fontId="10" fillId="0" borderId="33" xfId="2" applyFont="1" applyFill="1" applyBorder="1" applyAlignment="1">
      <alignment horizontal="center" vertical="top"/>
    </xf>
    <xf numFmtId="44" fontId="10" fillId="0" borderId="39" xfId="2" applyFont="1" applyFill="1" applyBorder="1" applyAlignment="1">
      <alignment horizontal="center" vertical="top"/>
    </xf>
    <xf numFmtId="0" fontId="35" fillId="8" borderId="37" xfId="0" applyFont="1" applyFill="1" applyBorder="1" applyAlignment="1">
      <alignment horizontal="center" vertical="top" wrapText="1"/>
    </xf>
    <xf numFmtId="0" fontId="35" fillId="8" borderId="38" xfId="0" applyFont="1" applyFill="1" applyBorder="1" applyAlignment="1">
      <alignment horizontal="center" vertical="top" wrapText="1"/>
    </xf>
    <xf numFmtId="0" fontId="35" fillId="8" borderId="30" xfId="0" applyFont="1" applyFill="1" applyBorder="1" applyAlignment="1">
      <alignment horizontal="center" vertical="top" wrapText="1"/>
    </xf>
    <xf numFmtId="0" fontId="35" fillId="8" borderId="31" xfId="0" applyFont="1" applyFill="1" applyBorder="1" applyAlignment="1">
      <alignment horizontal="center" vertical="top" wrapText="1"/>
    </xf>
    <xf numFmtId="44" fontId="33" fillId="0" borderId="1" xfId="2" applyFont="1" applyBorder="1" applyAlignment="1">
      <alignment horizontal="center" vertical="top"/>
    </xf>
    <xf numFmtId="44" fontId="33" fillId="0" borderId="36" xfId="2" applyFont="1" applyBorder="1" applyAlignment="1">
      <alignment horizontal="center" vertical="top"/>
    </xf>
    <xf numFmtId="0" fontId="35" fillId="8" borderId="37" xfId="0" applyFont="1" applyFill="1" applyBorder="1" applyAlignment="1">
      <alignment horizontal="center" vertical="center" wrapText="1"/>
    </xf>
    <xf numFmtId="0" fontId="35" fillId="8" borderId="38" xfId="0" applyFont="1" applyFill="1" applyBorder="1" applyAlignment="1">
      <alignment horizontal="center" vertical="center" wrapText="1"/>
    </xf>
    <xf numFmtId="0" fontId="35" fillId="8" borderId="30" xfId="0" applyFont="1" applyFill="1" applyBorder="1" applyAlignment="1">
      <alignment horizontal="center" vertical="center" wrapText="1"/>
    </xf>
    <xf numFmtId="0" fontId="35" fillId="8" borderId="31" xfId="0" applyFont="1" applyFill="1" applyBorder="1" applyAlignment="1">
      <alignment horizontal="center" vertical="center" wrapText="1"/>
    </xf>
    <xf numFmtId="44" fontId="34" fillId="0" borderId="33" xfId="2" applyFont="1" applyBorder="1" applyAlignment="1">
      <alignment horizontal="center" vertical="top"/>
    </xf>
    <xf numFmtId="44" fontId="34" fillId="0" borderId="39" xfId="2" applyFont="1" applyBorder="1" applyAlignment="1">
      <alignment horizontal="center" vertical="top"/>
    </xf>
    <xf numFmtId="0" fontId="35" fillId="0" borderId="40" xfId="0" applyFont="1" applyBorder="1" applyAlignment="1">
      <alignment horizontal="left" vertical="top"/>
    </xf>
    <xf numFmtId="0" fontId="35" fillId="0" borderId="41" xfId="0" applyFont="1" applyBorder="1" applyAlignment="1">
      <alignment horizontal="left" vertical="top"/>
    </xf>
    <xf numFmtId="44" fontId="35" fillId="0" borderId="41" xfId="2" applyFont="1" applyBorder="1" applyAlignment="1">
      <alignment horizontal="center" vertical="top"/>
    </xf>
    <xf numFmtId="44" fontId="35" fillId="0" borderId="42" xfId="2" applyFont="1" applyBorder="1" applyAlignment="1">
      <alignment horizontal="center" vertical="top"/>
    </xf>
    <xf numFmtId="43" fontId="35" fillId="0" borderId="41" xfId="6" applyFont="1" applyFill="1" applyBorder="1" applyAlignment="1">
      <alignment horizontal="center" vertical="top"/>
    </xf>
    <xf numFmtId="43" fontId="35" fillId="0" borderId="42" xfId="6" applyFont="1" applyFill="1" applyBorder="1" applyAlignment="1">
      <alignment horizontal="center" vertical="top"/>
    </xf>
    <xf numFmtId="44" fontId="38" fillId="0" borderId="41" xfId="2" applyFont="1" applyBorder="1" applyAlignment="1">
      <alignment horizontal="center" vertical="top"/>
    </xf>
    <xf numFmtId="44" fontId="38" fillId="0" borderId="42" xfId="2" applyFont="1" applyBorder="1" applyAlignment="1">
      <alignment horizontal="center" vertical="top"/>
    </xf>
    <xf numFmtId="0" fontId="35" fillId="8" borderId="29" xfId="0" applyFont="1" applyFill="1" applyBorder="1" applyAlignment="1">
      <alignment horizontal="center" vertical="center" wrapText="1"/>
    </xf>
    <xf numFmtId="0" fontId="10" fillId="0" borderId="27" xfId="0" applyFont="1" applyBorder="1" applyAlignment="1">
      <alignment horizontal="left" vertical="top" wrapText="1"/>
    </xf>
    <xf numFmtId="44" fontId="34" fillId="0" borderId="45" xfId="2" applyFont="1" applyBorder="1" applyAlignment="1">
      <alignment horizontal="center" vertical="top"/>
    </xf>
    <xf numFmtId="44" fontId="34" fillId="0" borderId="46" xfId="2" applyFont="1" applyBorder="1" applyAlignment="1">
      <alignment horizontal="center" vertical="top"/>
    </xf>
    <xf numFmtId="44" fontId="33" fillId="0" borderId="27" xfId="2" applyFont="1" applyFill="1" applyBorder="1" applyAlignment="1">
      <alignment horizontal="center" vertical="top"/>
    </xf>
    <xf numFmtId="44" fontId="33" fillId="0" borderId="34" xfId="2" applyFont="1" applyFill="1" applyBorder="1" applyAlignment="1">
      <alignment horizontal="center" vertical="top"/>
    </xf>
    <xf numFmtId="0" fontId="3" fillId="0" borderId="0" xfId="0" applyFont="1" applyAlignment="1">
      <alignment horizontal="left" vertical="top"/>
    </xf>
    <xf numFmtId="0" fontId="35" fillId="8" borderId="40" xfId="0" applyFont="1" applyFill="1" applyBorder="1" applyAlignment="1">
      <alignment horizontal="center" vertical="center" wrapText="1"/>
    </xf>
    <xf numFmtId="0" fontId="35" fillId="8" borderId="41" xfId="0" applyFont="1" applyFill="1" applyBorder="1" applyAlignment="1">
      <alignment horizontal="center" vertical="center" wrapText="1"/>
    </xf>
    <xf numFmtId="0" fontId="35" fillId="8" borderId="42" xfId="0" applyFont="1" applyFill="1" applyBorder="1" applyAlignment="1">
      <alignment horizontal="center" vertical="center" wrapText="1"/>
    </xf>
    <xf numFmtId="44" fontId="36" fillId="8" borderId="43" xfId="2" applyFont="1" applyFill="1" applyBorder="1" applyAlignment="1">
      <alignment horizontal="center" vertical="center"/>
    </xf>
    <xf numFmtId="44" fontId="36" fillId="8" borderId="42" xfId="2" applyFont="1" applyFill="1" applyBorder="1" applyAlignment="1">
      <alignment horizontal="center" vertical="center"/>
    </xf>
    <xf numFmtId="0" fontId="10" fillId="0" borderId="0" xfId="0" applyFont="1" applyAlignment="1">
      <alignment horizontal="center" vertical="top" wrapText="1"/>
    </xf>
    <xf numFmtId="44" fontId="34" fillId="0" borderId="33" xfId="2" applyFont="1" applyFill="1" applyBorder="1" applyAlignment="1">
      <alignment horizontal="center" vertical="top"/>
    </xf>
    <xf numFmtId="44" fontId="34" fillId="0" borderId="39" xfId="2" applyFont="1" applyFill="1" applyBorder="1" applyAlignment="1">
      <alignment horizontal="center" vertical="top"/>
    </xf>
    <xf numFmtId="44" fontId="34" fillId="0" borderId="45" xfId="2" applyFont="1" applyFill="1" applyBorder="1" applyAlignment="1">
      <alignment horizontal="center" vertical="top"/>
    </xf>
    <xf numFmtId="44" fontId="34" fillId="0" borderId="46" xfId="2" applyFont="1" applyFill="1" applyBorder="1" applyAlignment="1">
      <alignment horizontal="center" vertical="top"/>
    </xf>
    <xf numFmtId="0" fontId="35" fillId="0" borderId="40" xfId="0" applyFont="1" applyBorder="1" applyAlignment="1">
      <alignment horizontal="left" vertical="top" wrapText="1"/>
    </xf>
    <xf numFmtId="0" fontId="35" fillId="0" borderId="41" xfId="0" applyFont="1" applyBorder="1" applyAlignment="1">
      <alignment horizontal="left" vertical="top" wrapText="1"/>
    </xf>
    <xf numFmtId="44" fontId="36" fillId="0" borderId="41" xfId="2" applyFont="1" applyFill="1" applyBorder="1" applyAlignment="1">
      <alignment horizontal="center" vertical="top"/>
    </xf>
    <xf numFmtId="44" fontId="36" fillId="0" borderId="42" xfId="2" applyFont="1" applyFill="1" applyBorder="1" applyAlignment="1">
      <alignment horizontal="center" vertical="top"/>
    </xf>
    <xf numFmtId="44" fontId="38" fillId="0" borderId="41" xfId="2" applyFont="1" applyFill="1" applyBorder="1" applyAlignment="1">
      <alignment horizontal="center" vertical="top"/>
    </xf>
    <xf numFmtId="44" fontId="38" fillId="0" borderId="42" xfId="2" applyFont="1" applyFill="1" applyBorder="1" applyAlignment="1">
      <alignment horizontal="center" vertical="top"/>
    </xf>
    <xf numFmtId="44" fontId="33" fillId="0" borderId="33" xfId="2" applyFont="1" applyFill="1" applyBorder="1" applyAlignment="1">
      <alignment horizontal="center" vertical="top"/>
    </xf>
    <xf numFmtId="44" fontId="33" fillId="0" borderId="39" xfId="2" applyFont="1" applyFill="1" applyBorder="1" applyAlignment="1">
      <alignment horizontal="center" vertical="top"/>
    </xf>
    <xf numFmtId="0" fontId="20" fillId="2" borderId="6" xfId="0" applyFont="1" applyFill="1" applyBorder="1" applyAlignment="1">
      <alignment horizontal="left" vertical="center"/>
    </xf>
    <xf numFmtId="0" fontId="20" fillId="2" borderId="7" xfId="0" applyFont="1" applyFill="1" applyBorder="1" applyAlignment="1">
      <alignment horizontal="left" vertical="center"/>
    </xf>
    <xf numFmtId="0" fontId="20" fillId="2" borderId="8" xfId="0" applyFont="1" applyFill="1" applyBorder="1" applyAlignment="1">
      <alignment horizontal="left" vertical="center"/>
    </xf>
    <xf numFmtId="0" fontId="17" fillId="4" borderId="0" xfId="0" applyFont="1" applyFill="1" applyAlignment="1">
      <alignment horizontal="center" vertical="center"/>
    </xf>
    <xf numFmtId="0" fontId="21" fillId="5" borderId="14" xfId="0" applyFont="1" applyFill="1" applyBorder="1" applyAlignment="1">
      <alignment horizontal="center" vertical="center"/>
    </xf>
    <xf numFmtId="0" fontId="21" fillId="5" borderId="17" xfId="0" applyFont="1" applyFill="1" applyBorder="1" applyAlignment="1">
      <alignment horizontal="center" vertical="center"/>
    </xf>
    <xf numFmtId="0" fontId="22" fillId="5" borderId="15" xfId="0" applyFont="1" applyFill="1" applyBorder="1" applyAlignment="1">
      <alignment horizontal="left" vertical="center"/>
    </xf>
    <xf numFmtId="0" fontId="22" fillId="5" borderId="18" xfId="0" applyFont="1" applyFill="1" applyBorder="1" applyAlignment="1">
      <alignment horizontal="left" vertical="center"/>
    </xf>
    <xf numFmtId="0" fontId="21" fillId="5" borderId="19" xfId="0" applyFont="1" applyFill="1" applyBorder="1" applyAlignment="1">
      <alignment horizontal="center" vertical="center"/>
    </xf>
    <xf numFmtId="0" fontId="22" fillId="5" borderId="20" xfId="0" applyFont="1" applyFill="1" applyBorder="1" applyAlignment="1">
      <alignment horizontal="left" vertical="center"/>
    </xf>
    <xf numFmtId="0" fontId="21" fillId="0" borderId="14" xfId="0" applyFont="1" applyBorder="1" applyAlignment="1">
      <alignment horizontal="center" vertical="center"/>
    </xf>
    <xf numFmtId="0" fontId="21" fillId="0" borderId="19" xfId="0" applyFont="1" applyBorder="1" applyAlignment="1">
      <alignment horizontal="center" vertical="center"/>
    </xf>
    <xf numFmtId="0" fontId="21" fillId="0" borderId="17" xfId="0" applyFont="1" applyBorder="1" applyAlignment="1">
      <alignment horizontal="center" vertical="center"/>
    </xf>
    <xf numFmtId="0" fontId="21" fillId="5" borderId="21" xfId="0" applyFont="1" applyFill="1" applyBorder="1" applyAlignment="1">
      <alignment horizontal="center" vertical="center"/>
    </xf>
    <xf numFmtId="0" fontId="22" fillId="5" borderId="22" xfId="0" applyFont="1" applyFill="1" applyBorder="1" applyAlignment="1">
      <alignment horizontal="left" vertical="center"/>
    </xf>
    <xf numFmtId="0" fontId="22" fillId="0" borderId="15" xfId="0" applyFont="1" applyBorder="1" applyAlignment="1">
      <alignment horizontal="left" vertical="center"/>
    </xf>
    <xf numFmtId="0" fontId="22" fillId="0" borderId="20" xfId="0" applyFont="1" applyBorder="1" applyAlignment="1">
      <alignment horizontal="left" vertical="center"/>
    </xf>
    <xf numFmtId="0" fontId="22" fillId="0" borderId="18" xfId="0" applyFont="1" applyBorder="1" applyAlignment="1">
      <alignment horizontal="left" vertical="center"/>
    </xf>
    <xf numFmtId="0" fontId="24" fillId="0" borderId="0" xfId="0" applyFont="1" applyAlignment="1">
      <alignment horizontal="left" vertical="top" wrapText="1"/>
    </xf>
    <xf numFmtId="0" fontId="24" fillId="0" borderId="23" xfId="0" applyFont="1" applyBorder="1" applyAlignment="1">
      <alignment horizontal="left" vertical="top" wrapText="1"/>
    </xf>
    <xf numFmtId="0" fontId="22" fillId="5" borderId="15" xfId="0" applyFont="1" applyFill="1" applyBorder="1" applyAlignment="1">
      <alignment horizontal="left" vertical="center" wrapText="1"/>
    </xf>
    <xf numFmtId="0" fontId="22" fillId="5" borderId="20" xfId="0" applyFont="1" applyFill="1" applyBorder="1" applyAlignment="1">
      <alignment horizontal="left" vertical="center" wrapText="1"/>
    </xf>
    <xf numFmtId="0" fontId="22" fillId="5" borderId="18" xfId="0" applyFont="1" applyFill="1" applyBorder="1" applyAlignment="1">
      <alignment horizontal="left" vertical="center" wrapText="1"/>
    </xf>
    <xf numFmtId="0" fontId="22" fillId="0" borderId="15" xfId="0" applyFont="1" applyBorder="1" applyAlignment="1">
      <alignment horizontal="left" vertical="center" wrapText="1"/>
    </xf>
    <xf numFmtId="0" fontId="22" fillId="0" borderId="20" xfId="0" applyFont="1" applyBorder="1" applyAlignment="1">
      <alignment horizontal="left" vertical="center" wrapText="1"/>
    </xf>
    <xf numFmtId="0" fontId="22" fillId="0" borderId="18" xfId="0" applyFont="1" applyBorder="1" applyAlignment="1">
      <alignment horizontal="left" vertical="center" wrapText="1"/>
    </xf>
    <xf numFmtId="0" fontId="22" fillId="5" borderId="22" xfId="0" applyFont="1" applyFill="1" applyBorder="1" applyAlignment="1">
      <alignment horizontal="left" vertical="center" wrapText="1"/>
    </xf>
    <xf numFmtId="0" fontId="18" fillId="4" borderId="0" xfId="0" applyFont="1" applyFill="1" applyAlignment="1">
      <alignment horizontal="center" vertical="center"/>
    </xf>
  </cellXfs>
  <cellStyles count="13">
    <cellStyle name="Hipervínculo 2" xfId="1" xr:uid="{00000000-0005-0000-0000-000000000000}"/>
    <cellStyle name="Millares" xfId="6" builtinId="3"/>
    <cellStyle name="Millares 2" xfId="10" xr:uid="{1F914C3D-BAF5-48D1-8D74-3D64B63EDA6B}"/>
    <cellStyle name="Moneda" xfId="2" builtinId="4"/>
    <cellStyle name="Moneda 2" xfId="5" xr:uid="{00000000-0005-0000-0000-000002000000}"/>
    <cellStyle name="Moneda 2 2" xfId="9" xr:uid="{9F837694-9F4D-4E28-8AF9-86AA102D82C5}"/>
    <cellStyle name="Normal" xfId="0" builtinId="0"/>
    <cellStyle name="Normal 2" xfId="4" xr:uid="{00000000-0005-0000-0000-000004000000}"/>
    <cellStyle name="Normal 3" xfId="7" xr:uid="{F2C64086-DA41-4D4E-811F-1BC873894619}"/>
    <cellStyle name="Normal 3 2" xfId="11" xr:uid="{58086092-084E-46AB-A838-4ADC12F2D430}"/>
    <cellStyle name="Normal 4" xfId="12" xr:uid="{30AFE713-29FD-4657-8647-91B430A029CE}"/>
    <cellStyle name="Porcentaje" xfId="3" builtinId="5"/>
    <cellStyle name="Porcentaje 2" xfId="8" xr:uid="{20A978E7-18FA-4D01-9358-9C331517E4D5}"/>
  </cellStyles>
  <dxfs count="0"/>
  <tableStyles count="0" defaultTableStyle="TableStyleMedium9" defaultPivotStyle="PivotStyleLight16"/>
  <colors>
    <mruColors>
      <color rgb="FFE5F3E6"/>
      <color rgb="FFBDE1C0"/>
      <color rgb="FF78C27F"/>
      <color rgb="FFF4FAF4"/>
      <color rgb="FF26A632"/>
      <color rgb="FF60A060"/>
      <color rgb="FF339933"/>
      <color rgb="FF48A4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1351430</xdr:colOff>
      <xdr:row>0</xdr:row>
      <xdr:rowOff>0</xdr:rowOff>
    </xdr:from>
    <xdr:to>
      <xdr:col>5</xdr:col>
      <xdr:colOff>2743199</xdr:colOff>
      <xdr:row>2</xdr:row>
      <xdr:rowOff>151069</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095630" y="0"/>
          <a:ext cx="1391769" cy="598744"/>
        </a:xfrm>
        <a:prstGeom prst="rect">
          <a:avLst/>
        </a:prstGeom>
      </xdr:spPr>
    </xdr:pic>
    <xdr:clientData/>
  </xdr:twoCellAnchor>
  <xdr:twoCellAnchor editAs="oneCell">
    <xdr:from>
      <xdr:col>1</xdr:col>
      <xdr:colOff>304800</xdr:colOff>
      <xdr:row>0</xdr:row>
      <xdr:rowOff>85725</xdr:rowOff>
    </xdr:from>
    <xdr:to>
      <xdr:col>2</xdr:col>
      <xdr:colOff>1123950</xdr:colOff>
      <xdr:row>2</xdr:row>
      <xdr:rowOff>122549</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0" y="85725"/>
          <a:ext cx="1914525" cy="48449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036"/>
  <sheetViews>
    <sheetView tabSelected="1" topLeftCell="A1018" zoomScaleNormal="100" zoomScalePageLayoutView="40" workbookViewId="0">
      <selection activeCell="A1037" sqref="A1037"/>
    </sheetView>
  </sheetViews>
  <sheetFormatPr baseColWidth="10" defaultColWidth="9.33203125" defaultRowHeight="12" customHeight="1" x14ac:dyDescent="0.2"/>
  <cols>
    <col min="1" max="1" width="2" style="35" customWidth="1"/>
    <col min="2" max="2" width="4.1640625" style="35" customWidth="1"/>
    <col min="3" max="3" width="6.33203125" style="35" customWidth="1"/>
    <col min="4" max="6" width="9.1640625" style="35" customWidth="1"/>
    <col min="7" max="7" width="14.5" style="35" customWidth="1"/>
    <col min="8" max="8" width="11.83203125" style="35" customWidth="1"/>
    <col min="9" max="9" width="10.83203125" style="35" customWidth="1"/>
    <col min="10" max="11" width="9.1640625" style="35" customWidth="1"/>
    <col min="12" max="12" width="13.83203125" style="35" customWidth="1"/>
    <col min="13" max="13" width="15.83203125" style="35" customWidth="1"/>
    <col min="14" max="14" width="10.5" style="35" bestFit="1" customWidth="1"/>
    <col min="15" max="15" width="22.5" style="35" customWidth="1"/>
    <col min="16" max="16" width="16" style="35" customWidth="1"/>
    <col min="17" max="17" width="2.1640625" style="35" customWidth="1"/>
    <col min="18" max="16384" width="9.33203125" style="35"/>
  </cols>
  <sheetData>
    <row r="1" spans="1:16" s="33" customFormat="1" ht="12" customHeight="1" x14ac:dyDescent="0.2">
      <c r="A1" s="335" t="s">
        <v>532</v>
      </c>
      <c r="B1" s="335"/>
      <c r="C1" s="335"/>
      <c r="D1" s="335"/>
      <c r="E1" s="335"/>
      <c r="F1" s="335"/>
      <c r="G1" s="335"/>
      <c r="H1" s="335"/>
      <c r="I1" s="335"/>
      <c r="J1" s="335"/>
      <c r="K1" s="335"/>
      <c r="L1" s="335"/>
      <c r="M1" s="335"/>
      <c r="N1" s="335"/>
      <c r="O1" s="335"/>
      <c r="P1" s="335"/>
    </row>
    <row r="2" spans="1:16" s="33" customFormat="1" ht="12" customHeight="1" x14ac:dyDescent="0.2">
      <c r="A2" s="34"/>
      <c r="B2" s="34"/>
      <c r="C2" s="34"/>
      <c r="D2" s="34"/>
      <c r="E2" s="34"/>
      <c r="F2" s="34"/>
      <c r="G2" s="34"/>
      <c r="H2" s="34"/>
      <c r="I2" s="34"/>
      <c r="J2" s="34"/>
      <c r="K2" s="34"/>
      <c r="L2" s="34"/>
      <c r="M2" s="34"/>
      <c r="N2" s="34"/>
      <c r="O2" s="34"/>
      <c r="P2" s="81" t="s">
        <v>322</v>
      </c>
    </row>
    <row r="3" spans="1:16" ht="12" customHeight="1" x14ac:dyDescent="0.2">
      <c r="A3" s="34"/>
      <c r="B3" s="34"/>
      <c r="C3" s="34"/>
      <c r="D3" s="34"/>
      <c r="E3" s="34"/>
      <c r="F3" s="34"/>
      <c r="G3" s="34"/>
      <c r="H3" s="34"/>
      <c r="I3" s="34"/>
      <c r="J3" s="34"/>
      <c r="K3" s="34"/>
      <c r="L3" s="34"/>
      <c r="M3" s="34"/>
      <c r="N3" s="34"/>
      <c r="O3" s="34"/>
      <c r="P3" s="34"/>
    </row>
    <row r="4" spans="1:16" x14ac:dyDescent="0.2">
      <c r="B4" s="336" t="s">
        <v>310</v>
      </c>
      <c r="C4" s="336"/>
      <c r="D4" s="336"/>
      <c r="E4" s="336"/>
      <c r="F4" s="336"/>
      <c r="G4" s="336"/>
      <c r="H4" s="336"/>
      <c r="I4" s="336"/>
      <c r="J4" s="336"/>
      <c r="K4" s="336"/>
      <c r="L4" s="336"/>
      <c r="M4" s="336"/>
      <c r="N4" s="336"/>
      <c r="O4" s="336"/>
      <c r="P4" s="336"/>
    </row>
    <row r="5" spans="1:16" x14ac:dyDescent="0.2">
      <c r="B5" s="336"/>
      <c r="C5" s="336"/>
      <c r="D5" s="336"/>
      <c r="E5" s="336"/>
      <c r="F5" s="336"/>
      <c r="G5" s="336"/>
      <c r="H5" s="336"/>
      <c r="I5" s="336"/>
      <c r="J5" s="336"/>
      <c r="K5" s="336"/>
      <c r="L5" s="336"/>
      <c r="M5" s="336"/>
      <c r="N5" s="336"/>
      <c r="O5" s="336"/>
      <c r="P5" s="336"/>
    </row>
    <row r="6" spans="1:16" x14ac:dyDescent="0.2">
      <c r="B6" s="336"/>
      <c r="C6" s="336"/>
      <c r="D6" s="336"/>
      <c r="E6" s="336"/>
      <c r="F6" s="336"/>
      <c r="G6" s="336"/>
      <c r="H6" s="336"/>
      <c r="I6" s="336"/>
      <c r="J6" s="336"/>
      <c r="K6" s="336"/>
      <c r="L6" s="336"/>
      <c r="M6" s="336"/>
      <c r="N6" s="336"/>
      <c r="O6" s="336"/>
      <c r="P6" s="336"/>
    </row>
    <row r="7" spans="1:16" x14ac:dyDescent="0.2">
      <c r="B7" s="336"/>
      <c r="C7" s="336"/>
      <c r="D7" s="336"/>
      <c r="E7" s="336"/>
      <c r="F7" s="336"/>
      <c r="G7" s="336"/>
      <c r="H7" s="336"/>
      <c r="I7" s="336"/>
      <c r="J7" s="336"/>
      <c r="K7" s="336"/>
      <c r="L7" s="336"/>
      <c r="M7" s="336"/>
      <c r="N7" s="336"/>
      <c r="O7" s="336"/>
      <c r="P7" s="336"/>
    </row>
    <row r="8" spans="1:16" x14ac:dyDescent="0.2">
      <c r="B8" s="336"/>
      <c r="C8" s="336"/>
      <c r="D8" s="336"/>
      <c r="E8" s="336"/>
      <c r="F8" s="336"/>
      <c r="G8" s="336"/>
      <c r="H8" s="336"/>
      <c r="I8" s="336"/>
      <c r="J8" s="336"/>
      <c r="K8" s="336"/>
      <c r="L8" s="336"/>
      <c r="M8" s="336"/>
      <c r="N8" s="336"/>
      <c r="O8" s="336"/>
      <c r="P8" s="336"/>
    </row>
    <row r="9" spans="1:16" x14ac:dyDescent="0.2">
      <c r="B9" s="336"/>
      <c r="C9" s="336"/>
      <c r="D9" s="336"/>
      <c r="E9" s="336"/>
      <c r="F9" s="336"/>
      <c r="G9" s="336"/>
      <c r="H9" s="336"/>
      <c r="I9" s="336"/>
      <c r="J9" s="336"/>
      <c r="K9" s="336"/>
      <c r="L9" s="336"/>
      <c r="M9" s="336"/>
      <c r="N9" s="336"/>
      <c r="O9" s="336"/>
      <c r="P9" s="336"/>
    </row>
    <row r="10" spans="1:16" x14ac:dyDescent="0.2">
      <c r="B10" s="336"/>
      <c r="C10" s="336"/>
      <c r="D10" s="336"/>
      <c r="E10" s="336"/>
      <c r="F10" s="336"/>
      <c r="G10" s="336"/>
      <c r="H10" s="336"/>
      <c r="I10" s="336"/>
      <c r="J10" s="336"/>
      <c r="K10" s="336"/>
      <c r="L10" s="336"/>
      <c r="M10" s="336"/>
      <c r="N10" s="336"/>
      <c r="O10" s="336"/>
      <c r="P10" s="336"/>
    </row>
    <row r="11" spans="1:16" x14ac:dyDescent="0.2">
      <c r="B11" s="336"/>
      <c r="C11" s="336"/>
      <c r="D11" s="336"/>
      <c r="E11" s="336"/>
      <c r="F11" s="336"/>
      <c r="G11" s="336"/>
      <c r="H11" s="336"/>
      <c r="I11" s="336"/>
      <c r="J11" s="336"/>
      <c r="K11" s="336"/>
      <c r="L11" s="336"/>
      <c r="M11" s="336"/>
      <c r="N11" s="336"/>
      <c r="O11" s="336"/>
      <c r="P11" s="336"/>
    </row>
    <row r="12" spans="1:16" x14ac:dyDescent="0.2">
      <c r="B12" s="336"/>
      <c r="C12" s="336"/>
      <c r="D12" s="336"/>
      <c r="E12" s="336"/>
      <c r="F12" s="336"/>
      <c r="G12" s="336"/>
      <c r="H12" s="336"/>
      <c r="I12" s="336"/>
      <c r="J12" s="336"/>
      <c r="K12" s="336"/>
      <c r="L12" s="336"/>
      <c r="M12" s="336"/>
      <c r="N12" s="336"/>
      <c r="O12" s="336"/>
      <c r="P12" s="336"/>
    </row>
    <row r="13" spans="1:16" x14ac:dyDescent="0.2">
      <c r="B13" s="336"/>
      <c r="C13" s="336"/>
      <c r="D13" s="336"/>
      <c r="E13" s="336"/>
      <c r="F13" s="336"/>
      <c r="G13" s="336"/>
      <c r="H13" s="336"/>
      <c r="I13" s="336"/>
      <c r="J13" s="336"/>
      <c r="K13" s="336"/>
      <c r="L13" s="336"/>
      <c r="M13" s="336"/>
      <c r="N13" s="336"/>
      <c r="O13" s="336"/>
      <c r="P13" s="336"/>
    </row>
    <row r="14" spans="1:16" ht="18" customHeight="1" x14ac:dyDescent="0.2">
      <c r="B14" s="336"/>
      <c r="C14" s="336"/>
      <c r="D14" s="336"/>
      <c r="E14" s="336"/>
      <c r="F14" s="336"/>
      <c r="G14" s="336"/>
      <c r="H14" s="336"/>
      <c r="I14" s="336"/>
      <c r="J14" s="336"/>
      <c r="K14" s="336"/>
      <c r="L14" s="336"/>
      <c r="M14" s="336"/>
      <c r="N14" s="336"/>
      <c r="O14" s="336"/>
      <c r="P14" s="336"/>
    </row>
    <row r="15" spans="1:16" x14ac:dyDescent="0.2">
      <c r="B15" s="82" t="s">
        <v>302</v>
      </c>
      <c r="C15" s="37" t="s">
        <v>2</v>
      </c>
    </row>
    <row r="16" spans="1:16" x14ac:dyDescent="0.2">
      <c r="B16" s="82" t="s">
        <v>303</v>
      </c>
      <c r="C16" s="37" t="s">
        <v>187</v>
      </c>
    </row>
    <row r="17" spans="1:16" x14ac:dyDescent="0.2">
      <c r="B17" s="82" t="s">
        <v>304</v>
      </c>
      <c r="C17" s="37" t="s">
        <v>188</v>
      </c>
    </row>
    <row r="18" spans="1:16" ht="15.75" customHeight="1" x14ac:dyDescent="0.2">
      <c r="B18" s="36"/>
      <c r="C18" s="37"/>
    </row>
    <row r="19" spans="1:16" ht="15.75" customHeight="1" x14ac:dyDescent="0.2">
      <c r="B19" s="36"/>
      <c r="C19" s="37"/>
    </row>
    <row r="20" spans="1:16" ht="15" customHeight="1" x14ac:dyDescent="0.2">
      <c r="A20" s="332" t="s">
        <v>189</v>
      </c>
      <c r="B20" s="332"/>
      <c r="C20" s="332"/>
      <c r="D20" s="332"/>
      <c r="E20" s="332"/>
      <c r="F20" s="332"/>
      <c r="G20" s="332"/>
      <c r="H20" s="332"/>
      <c r="I20" s="332"/>
      <c r="J20" s="332"/>
      <c r="K20" s="332"/>
      <c r="L20" s="332"/>
      <c r="M20" s="332"/>
      <c r="N20" s="332"/>
      <c r="O20" s="332"/>
      <c r="P20" s="332"/>
    </row>
    <row r="21" spans="1:16" ht="12" customHeight="1" x14ac:dyDescent="0.2">
      <c r="A21" s="69"/>
      <c r="B21" s="69"/>
      <c r="C21" s="69"/>
      <c r="D21" s="69"/>
      <c r="E21" s="69"/>
      <c r="F21" s="69"/>
      <c r="G21" s="69"/>
      <c r="H21" s="69"/>
      <c r="I21" s="69"/>
      <c r="J21" s="69"/>
      <c r="K21" s="69"/>
      <c r="L21" s="69"/>
      <c r="M21" s="69"/>
      <c r="N21" s="69"/>
      <c r="O21" s="69"/>
      <c r="P21" s="69"/>
    </row>
    <row r="22" spans="1:16" x14ac:dyDescent="0.2">
      <c r="A22" s="69"/>
      <c r="B22" s="280" t="s">
        <v>301</v>
      </c>
      <c r="C22" s="280"/>
      <c r="D22" s="280"/>
      <c r="E22" s="280"/>
      <c r="F22" s="280"/>
      <c r="G22" s="280"/>
      <c r="H22" s="280"/>
      <c r="I22" s="280"/>
      <c r="J22" s="280"/>
      <c r="K22" s="280"/>
      <c r="L22" s="280"/>
      <c r="M22" s="280"/>
      <c r="N22" s="280"/>
      <c r="O22" s="280"/>
      <c r="P22" s="280"/>
    </row>
    <row r="23" spans="1:16" ht="16.5" customHeight="1" x14ac:dyDescent="0.2">
      <c r="A23" s="69"/>
      <c r="B23" s="280"/>
      <c r="C23" s="280"/>
      <c r="D23" s="280"/>
      <c r="E23" s="280"/>
      <c r="F23" s="280"/>
      <c r="G23" s="280"/>
      <c r="H23" s="280"/>
      <c r="I23" s="280"/>
      <c r="J23" s="280"/>
      <c r="K23" s="280"/>
      <c r="L23" s="280"/>
      <c r="M23" s="280"/>
      <c r="N23" s="280"/>
      <c r="O23" s="280"/>
      <c r="P23" s="280"/>
    </row>
    <row r="24" spans="1:16" ht="12" customHeight="1" x14ac:dyDescent="0.2">
      <c r="A24" s="69"/>
      <c r="B24" s="300" t="s">
        <v>272</v>
      </c>
      <c r="C24" s="300"/>
      <c r="D24" s="300"/>
      <c r="E24" s="300"/>
      <c r="F24" s="300"/>
      <c r="G24" s="300"/>
      <c r="H24" s="300"/>
      <c r="I24" s="300"/>
      <c r="J24" s="300"/>
      <c r="K24" s="300"/>
      <c r="L24" s="300"/>
      <c r="M24" s="300"/>
      <c r="N24" s="300"/>
      <c r="O24" s="300"/>
      <c r="P24" s="300"/>
    </row>
    <row r="25" spans="1:16" ht="12" customHeight="1" x14ac:dyDescent="0.2">
      <c r="A25" s="69"/>
      <c r="B25" s="300"/>
      <c r="C25" s="300"/>
      <c r="D25" s="300"/>
      <c r="E25" s="300"/>
      <c r="F25" s="300"/>
      <c r="G25" s="300"/>
      <c r="H25" s="300"/>
      <c r="I25" s="300"/>
      <c r="J25" s="300"/>
      <c r="K25" s="300"/>
      <c r="L25" s="300"/>
      <c r="M25" s="300"/>
      <c r="N25" s="300"/>
      <c r="O25" s="300"/>
      <c r="P25" s="300"/>
    </row>
    <row r="26" spans="1:16" ht="15.75" customHeight="1" x14ac:dyDescent="0.2">
      <c r="A26" s="69"/>
      <c r="B26" s="69"/>
      <c r="C26" s="69"/>
      <c r="D26" s="69"/>
      <c r="E26" s="69"/>
      <c r="F26" s="69"/>
      <c r="G26" s="69"/>
      <c r="H26" s="69"/>
      <c r="I26" s="69"/>
      <c r="J26" s="69"/>
      <c r="K26" s="69"/>
      <c r="L26" s="69"/>
      <c r="M26" s="69"/>
      <c r="N26" s="69"/>
      <c r="O26" s="69"/>
      <c r="P26" s="69"/>
    </row>
    <row r="27" spans="1:16" ht="12" customHeight="1" x14ac:dyDescent="0.2">
      <c r="A27" s="69"/>
      <c r="B27" s="39" t="s">
        <v>32</v>
      </c>
      <c r="C27" s="57" t="s">
        <v>44</v>
      </c>
      <c r="E27" s="69"/>
      <c r="F27" s="69"/>
      <c r="G27" s="69"/>
      <c r="H27" s="69"/>
      <c r="I27" s="69"/>
      <c r="J27" s="69"/>
      <c r="K27" s="69"/>
      <c r="L27" s="69"/>
      <c r="M27" s="69"/>
      <c r="N27" s="69"/>
      <c r="O27" s="69"/>
      <c r="P27" s="69"/>
    </row>
    <row r="28" spans="1:16" ht="7.5" customHeight="1" x14ac:dyDescent="0.2">
      <c r="A28" s="69"/>
      <c r="B28" s="69"/>
      <c r="C28" s="69"/>
      <c r="D28" s="69"/>
      <c r="E28" s="69"/>
      <c r="F28" s="69"/>
      <c r="G28" s="69"/>
      <c r="H28" s="69"/>
      <c r="I28" s="69"/>
      <c r="J28" s="69"/>
      <c r="K28" s="69"/>
      <c r="L28" s="69"/>
      <c r="M28" s="69"/>
      <c r="N28" s="69"/>
      <c r="O28" s="69"/>
      <c r="P28" s="69"/>
    </row>
    <row r="29" spans="1:16" ht="12" customHeight="1" x14ac:dyDescent="0.2">
      <c r="A29" s="69"/>
      <c r="B29" s="84" t="s">
        <v>16</v>
      </c>
      <c r="C29" s="84"/>
      <c r="D29" s="84"/>
      <c r="O29" s="84"/>
      <c r="P29" s="84"/>
    </row>
    <row r="30" spans="1:16" ht="9" customHeight="1" x14ac:dyDescent="0.2">
      <c r="A30" s="69"/>
      <c r="B30" s="84"/>
      <c r="C30" s="84"/>
      <c r="D30" s="84"/>
      <c r="O30" s="84"/>
      <c r="P30" s="84"/>
    </row>
    <row r="31" spans="1:16" ht="12" customHeight="1" x14ac:dyDescent="0.2">
      <c r="A31" s="69"/>
      <c r="B31" s="82" t="s">
        <v>302</v>
      </c>
      <c r="C31" s="37" t="s">
        <v>190</v>
      </c>
      <c r="O31" s="37"/>
      <c r="P31" s="37"/>
    </row>
    <row r="32" spans="1:16" ht="24.6" customHeight="1" x14ac:dyDescent="0.2">
      <c r="A32" s="69"/>
      <c r="B32" s="82"/>
      <c r="C32" s="280" t="s">
        <v>323</v>
      </c>
      <c r="D32" s="280"/>
      <c r="E32" s="280"/>
      <c r="F32" s="280"/>
      <c r="G32" s="280"/>
      <c r="H32" s="280"/>
      <c r="I32" s="280"/>
      <c r="J32" s="280"/>
      <c r="K32" s="280"/>
      <c r="L32" s="280"/>
      <c r="M32" s="280"/>
      <c r="N32" s="280"/>
      <c r="O32" s="280"/>
      <c r="P32" s="280"/>
    </row>
    <row r="33" spans="1:16" ht="27" customHeight="1" x14ac:dyDescent="0.2">
      <c r="A33" s="69"/>
      <c r="B33" s="82"/>
      <c r="C33" s="280" t="s">
        <v>324</v>
      </c>
      <c r="D33" s="280"/>
      <c r="E33" s="280"/>
      <c r="F33" s="280"/>
      <c r="G33" s="280"/>
      <c r="H33" s="280"/>
      <c r="I33" s="280"/>
      <c r="J33" s="280"/>
      <c r="K33" s="280"/>
      <c r="L33" s="280"/>
      <c r="M33" s="280"/>
      <c r="N33" s="280"/>
      <c r="O33" s="280"/>
      <c r="P33" s="280"/>
    </row>
    <row r="34" spans="1:16" ht="12" customHeight="1" x14ac:dyDescent="0.2">
      <c r="A34" s="69"/>
      <c r="B34" s="82" t="s">
        <v>303</v>
      </c>
      <c r="C34" s="37" t="s">
        <v>45</v>
      </c>
      <c r="O34" s="37"/>
      <c r="P34" s="37"/>
    </row>
    <row r="35" spans="1:16" ht="392.45" customHeight="1" x14ac:dyDescent="0.2">
      <c r="A35" s="69"/>
      <c r="B35" s="82"/>
      <c r="C35" s="166" t="s">
        <v>325</v>
      </c>
      <c r="D35" s="166"/>
      <c r="E35" s="166"/>
      <c r="F35" s="166"/>
      <c r="G35" s="166"/>
      <c r="H35" s="166"/>
      <c r="I35" s="166"/>
      <c r="J35" s="166"/>
      <c r="K35" s="166"/>
      <c r="L35" s="166"/>
      <c r="M35" s="166"/>
      <c r="N35" s="166"/>
      <c r="O35" s="166"/>
      <c r="P35" s="166"/>
    </row>
    <row r="36" spans="1:16" x14ac:dyDescent="0.2">
      <c r="A36" s="69"/>
      <c r="B36" s="82"/>
      <c r="C36" s="37"/>
      <c r="O36" s="37"/>
      <c r="P36" s="37"/>
    </row>
    <row r="37" spans="1:16" ht="262.89999999999998" customHeight="1" x14ac:dyDescent="0.2">
      <c r="A37" s="69"/>
      <c r="B37" s="82"/>
      <c r="C37" s="166" t="s">
        <v>680</v>
      </c>
      <c r="D37" s="166"/>
      <c r="E37" s="166"/>
      <c r="F37" s="166"/>
      <c r="G37" s="166"/>
      <c r="H37" s="166"/>
      <c r="I37" s="166"/>
      <c r="J37" s="166"/>
      <c r="K37" s="166"/>
      <c r="L37" s="166"/>
      <c r="M37" s="166"/>
      <c r="N37" s="166"/>
      <c r="O37" s="166"/>
      <c r="P37" s="166"/>
    </row>
    <row r="38" spans="1:16" ht="15" customHeight="1" x14ac:dyDescent="0.2">
      <c r="A38" s="69"/>
      <c r="B38" s="69"/>
      <c r="C38" s="69"/>
      <c r="D38" s="69"/>
      <c r="E38" s="69"/>
      <c r="F38" s="69"/>
      <c r="G38" s="69"/>
      <c r="H38" s="69"/>
      <c r="I38" s="69"/>
      <c r="J38" s="69"/>
      <c r="K38" s="69"/>
      <c r="L38" s="69"/>
      <c r="M38" s="69"/>
      <c r="N38" s="69"/>
      <c r="O38" s="69"/>
      <c r="P38" s="69"/>
    </row>
    <row r="39" spans="1:16" ht="12" customHeight="1" x14ac:dyDescent="0.2">
      <c r="A39" s="69"/>
      <c r="B39" s="39" t="s">
        <v>42</v>
      </c>
      <c r="C39" s="57" t="s">
        <v>43</v>
      </c>
    </row>
    <row r="40" spans="1:16" ht="7.5" customHeight="1" x14ac:dyDescent="0.2">
      <c r="A40" s="69"/>
    </row>
    <row r="41" spans="1:16" ht="25.5" customHeight="1" x14ac:dyDescent="0.2">
      <c r="A41" s="69"/>
      <c r="B41" s="181" t="s">
        <v>681</v>
      </c>
      <c r="C41" s="181"/>
      <c r="D41" s="181"/>
      <c r="E41" s="181"/>
      <c r="F41" s="181"/>
      <c r="G41" s="181"/>
      <c r="H41" s="181"/>
      <c r="I41" s="181"/>
      <c r="J41" s="181"/>
      <c r="K41" s="181"/>
      <c r="L41" s="181"/>
      <c r="M41" s="181"/>
      <c r="N41" s="181"/>
      <c r="O41" s="181"/>
      <c r="P41" s="181"/>
    </row>
    <row r="42" spans="1:16" ht="15" customHeight="1" x14ac:dyDescent="0.2">
      <c r="A42" s="69"/>
      <c r="E42" s="85"/>
      <c r="F42" s="85"/>
      <c r="G42" s="85"/>
      <c r="H42" s="85"/>
      <c r="I42" s="85"/>
      <c r="J42" s="85"/>
      <c r="K42" s="85"/>
      <c r="L42" s="85"/>
      <c r="M42" s="85"/>
      <c r="N42" s="85"/>
      <c r="O42" s="61"/>
    </row>
    <row r="43" spans="1:16" ht="12" customHeight="1" x14ac:dyDescent="0.2">
      <c r="B43" s="39" t="s">
        <v>33</v>
      </c>
      <c r="C43" s="57" t="s">
        <v>46</v>
      </c>
    </row>
    <row r="44" spans="1:16" ht="7.5" customHeight="1" x14ac:dyDescent="0.2"/>
    <row r="45" spans="1:16" ht="13.5" customHeight="1" x14ac:dyDescent="0.2">
      <c r="A45" s="39"/>
      <c r="B45" s="36" t="s">
        <v>16</v>
      </c>
      <c r="C45" s="37"/>
      <c r="D45" s="37"/>
      <c r="O45" s="37"/>
      <c r="P45" s="37"/>
    </row>
    <row r="46" spans="1:16" ht="4.5" customHeight="1" x14ac:dyDescent="0.2">
      <c r="A46" s="39"/>
      <c r="B46" s="36"/>
      <c r="C46" s="37"/>
      <c r="D46" s="37"/>
      <c r="O46" s="37"/>
      <c r="P46" s="37"/>
    </row>
    <row r="47" spans="1:16" ht="13.5" customHeight="1" x14ac:dyDescent="0.2">
      <c r="B47" s="82" t="s">
        <v>302</v>
      </c>
      <c r="C47" s="37" t="s">
        <v>47</v>
      </c>
      <c r="D47" s="37"/>
      <c r="O47" s="37"/>
      <c r="P47" s="37"/>
    </row>
    <row r="48" spans="1:16" ht="45.6" customHeight="1" x14ac:dyDescent="0.2">
      <c r="B48" s="82"/>
      <c r="C48" s="166" t="s">
        <v>326</v>
      </c>
      <c r="D48" s="166"/>
      <c r="E48" s="166"/>
      <c r="F48" s="166"/>
      <c r="G48" s="166"/>
      <c r="H48" s="166"/>
      <c r="I48" s="166"/>
      <c r="J48" s="166"/>
      <c r="K48" s="166"/>
      <c r="L48" s="166"/>
      <c r="M48" s="166"/>
      <c r="N48" s="166"/>
      <c r="O48" s="166"/>
      <c r="P48" s="166"/>
    </row>
    <row r="49" spans="2:16" ht="13.5" customHeight="1" x14ac:dyDescent="0.2">
      <c r="B49" s="82" t="s">
        <v>303</v>
      </c>
      <c r="C49" s="37" t="s">
        <v>48</v>
      </c>
      <c r="D49" s="37"/>
      <c r="O49" s="37"/>
      <c r="P49" s="37"/>
    </row>
    <row r="50" spans="2:16" ht="315" customHeight="1" x14ac:dyDescent="0.2">
      <c r="B50" s="82"/>
      <c r="C50" s="166" t="s">
        <v>327</v>
      </c>
      <c r="D50" s="166"/>
      <c r="E50" s="166"/>
      <c r="F50" s="166"/>
      <c r="G50" s="166"/>
      <c r="H50" s="166"/>
      <c r="I50" s="166"/>
      <c r="J50" s="166"/>
      <c r="K50" s="166"/>
      <c r="L50" s="166"/>
      <c r="M50" s="166"/>
      <c r="N50" s="166"/>
      <c r="O50" s="166"/>
      <c r="P50" s="166"/>
    </row>
    <row r="51" spans="2:16" ht="121.15" customHeight="1" x14ac:dyDescent="0.2">
      <c r="B51" s="82"/>
      <c r="C51" s="166" t="s">
        <v>328</v>
      </c>
      <c r="D51" s="166"/>
      <c r="E51" s="166"/>
      <c r="F51" s="166"/>
      <c r="G51" s="166"/>
      <c r="H51" s="166"/>
      <c r="I51" s="166"/>
      <c r="J51" s="166"/>
      <c r="K51" s="166"/>
      <c r="L51" s="166"/>
      <c r="M51" s="166"/>
      <c r="N51" s="166"/>
      <c r="O51" s="166"/>
      <c r="P51" s="78"/>
    </row>
    <row r="52" spans="2:16" ht="13.5" customHeight="1" x14ac:dyDescent="0.2">
      <c r="B52" s="82" t="s">
        <v>304</v>
      </c>
      <c r="C52" s="37" t="s">
        <v>49</v>
      </c>
      <c r="D52" s="37"/>
      <c r="O52" s="37"/>
      <c r="P52" s="37"/>
    </row>
    <row r="53" spans="2:16" ht="13.5" customHeight="1" x14ac:dyDescent="0.2">
      <c r="B53" s="82"/>
      <c r="C53" s="263" t="s">
        <v>682</v>
      </c>
      <c r="D53" s="263"/>
      <c r="E53" s="263"/>
      <c r="F53" s="263"/>
      <c r="G53" s="263"/>
      <c r="H53" s="263"/>
      <c r="I53" s="263"/>
      <c r="J53" s="263"/>
      <c r="K53" s="263"/>
      <c r="L53" s="263"/>
      <c r="M53" s="263"/>
      <c r="N53" s="263"/>
      <c r="O53" s="263"/>
      <c r="P53" s="263"/>
    </row>
    <row r="54" spans="2:16" ht="13.5" customHeight="1" x14ac:dyDescent="0.2">
      <c r="B54" s="82" t="s">
        <v>306</v>
      </c>
      <c r="C54" s="37" t="s">
        <v>50</v>
      </c>
      <c r="D54" s="37"/>
      <c r="O54" s="37"/>
      <c r="P54" s="37"/>
    </row>
    <row r="55" spans="2:16" ht="27" customHeight="1" x14ac:dyDescent="0.2">
      <c r="B55" s="82"/>
      <c r="C55" s="166" t="s">
        <v>329</v>
      </c>
      <c r="D55" s="166"/>
      <c r="E55" s="166"/>
      <c r="F55" s="166"/>
      <c r="G55" s="166"/>
      <c r="H55" s="166"/>
      <c r="I55" s="166"/>
      <c r="J55" s="166"/>
      <c r="K55" s="166"/>
      <c r="L55" s="166"/>
      <c r="M55" s="166"/>
      <c r="N55" s="166"/>
      <c r="O55" s="166"/>
      <c r="P55" s="166"/>
    </row>
    <row r="56" spans="2:16" ht="13.5" customHeight="1" x14ac:dyDescent="0.2">
      <c r="B56" s="82" t="s">
        <v>307</v>
      </c>
      <c r="C56" s="37" t="s">
        <v>51</v>
      </c>
      <c r="D56" s="37"/>
      <c r="O56" s="37"/>
      <c r="P56" s="37"/>
    </row>
    <row r="57" spans="2:16" ht="38.450000000000003" customHeight="1" x14ac:dyDescent="0.2">
      <c r="B57" s="82"/>
      <c r="C57" s="166" t="s">
        <v>330</v>
      </c>
      <c r="D57" s="166"/>
      <c r="E57" s="166"/>
      <c r="F57" s="166"/>
      <c r="G57" s="166"/>
      <c r="H57" s="166"/>
      <c r="I57" s="166"/>
      <c r="J57" s="166"/>
      <c r="K57" s="166"/>
      <c r="L57" s="166"/>
      <c r="M57" s="166"/>
      <c r="N57" s="166"/>
      <c r="O57" s="166"/>
      <c r="P57" s="166"/>
    </row>
    <row r="58" spans="2:16" ht="13.5" customHeight="1" x14ac:dyDescent="0.2">
      <c r="B58" s="82" t="s">
        <v>308</v>
      </c>
      <c r="C58" s="37" t="s">
        <v>52</v>
      </c>
      <c r="D58" s="37"/>
      <c r="O58" s="37"/>
      <c r="P58" s="37"/>
    </row>
    <row r="59" spans="2:16" ht="24.6" customHeight="1" x14ac:dyDescent="0.2">
      <c r="B59" s="82"/>
      <c r="C59" s="166" t="s">
        <v>331</v>
      </c>
      <c r="D59" s="166"/>
      <c r="E59" s="166"/>
      <c r="F59" s="166"/>
      <c r="G59" s="166"/>
      <c r="H59" s="166"/>
      <c r="I59" s="166"/>
      <c r="J59" s="166"/>
      <c r="K59" s="166"/>
      <c r="L59" s="166"/>
      <c r="M59" s="166"/>
      <c r="N59" s="166"/>
      <c r="O59" s="166"/>
      <c r="P59" s="166"/>
    </row>
    <row r="60" spans="2:16" ht="13.5" customHeight="1" x14ac:dyDescent="0.2">
      <c r="B60" s="82" t="s">
        <v>309</v>
      </c>
      <c r="C60" s="37" t="s">
        <v>191</v>
      </c>
      <c r="D60" s="37"/>
      <c r="O60" s="37"/>
      <c r="P60" s="37"/>
    </row>
    <row r="61" spans="2:16" ht="13.5" customHeight="1" x14ac:dyDescent="0.2">
      <c r="B61" s="82"/>
      <c r="C61" s="263" t="s">
        <v>332</v>
      </c>
      <c r="D61" s="263"/>
      <c r="E61" s="263"/>
      <c r="F61" s="263"/>
      <c r="G61" s="263"/>
      <c r="H61" s="263"/>
      <c r="I61" s="263"/>
      <c r="J61" s="263"/>
      <c r="K61" s="263"/>
      <c r="L61" s="263"/>
      <c r="M61" s="263"/>
      <c r="N61" s="263"/>
      <c r="O61" s="263"/>
      <c r="P61" s="263"/>
    </row>
    <row r="62" spans="2:16" ht="15" customHeight="1" x14ac:dyDescent="0.2">
      <c r="C62" s="42"/>
      <c r="D62" s="42"/>
      <c r="E62" s="42"/>
      <c r="F62" s="59"/>
      <c r="G62" s="59"/>
      <c r="H62" s="59"/>
      <c r="I62" s="59"/>
      <c r="J62" s="59"/>
      <c r="K62" s="72"/>
      <c r="L62" s="72"/>
      <c r="M62" s="72"/>
      <c r="N62" s="42"/>
      <c r="O62" s="42"/>
      <c r="P62" s="42"/>
    </row>
    <row r="63" spans="2:16" ht="12" customHeight="1" x14ac:dyDescent="0.2">
      <c r="B63" s="39" t="s">
        <v>41</v>
      </c>
      <c r="C63" s="57" t="s">
        <v>53</v>
      </c>
    </row>
    <row r="64" spans="2:16" ht="7.5" customHeight="1" x14ac:dyDescent="0.2"/>
    <row r="65" spans="2:16" ht="12" customHeight="1" x14ac:dyDescent="0.2">
      <c r="B65" s="36" t="s">
        <v>16</v>
      </c>
      <c r="C65" s="37"/>
      <c r="D65" s="37"/>
      <c r="O65" s="37"/>
      <c r="P65" s="37"/>
    </row>
    <row r="66" spans="2:16" ht="12.6" customHeight="1" x14ac:dyDescent="0.2">
      <c r="E66" s="37"/>
      <c r="F66" s="37"/>
      <c r="G66" s="37"/>
      <c r="H66" s="37"/>
      <c r="I66" s="37"/>
      <c r="J66" s="37"/>
      <c r="K66" s="37"/>
      <c r="L66" s="37"/>
      <c r="M66" s="37"/>
      <c r="N66" s="37"/>
    </row>
    <row r="67" spans="2:16" ht="22.9" customHeight="1" x14ac:dyDescent="0.2">
      <c r="B67" s="82" t="s">
        <v>302</v>
      </c>
      <c r="C67" s="166" t="s">
        <v>333</v>
      </c>
      <c r="D67" s="166"/>
      <c r="E67" s="166"/>
      <c r="F67" s="166"/>
      <c r="G67" s="166"/>
      <c r="H67" s="166"/>
      <c r="I67" s="166"/>
      <c r="J67" s="166"/>
      <c r="K67" s="166"/>
      <c r="L67" s="166"/>
      <c r="M67" s="166"/>
      <c r="N67" s="166"/>
      <c r="O67" s="166"/>
      <c r="P67" s="166"/>
    </row>
    <row r="68" spans="2:16" ht="25.9" customHeight="1" x14ac:dyDescent="0.2">
      <c r="B68" s="95" t="s">
        <v>303</v>
      </c>
      <c r="C68" s="166" t="s">
        <v>334</v>
      </c>
      <c r="D68" s="166"/>
      <c r="E68" s="166"/>
      <c r="F68" s="166"/>
      <c r="G68" s="166"/>
      <c r="H68" s="166"/>
      <c r="I68" s="166"/>
      <c r="J68" s="166"/>
      <c r="K68" s="166"/>
      <c r="L68" s="166"/>
      <c r="M68" s="166"/>
      <c r="N68" s="166"/>
      <c r="O68" s="166"/>
      <c r="P68" s="166"/>
    </row>
    <row r="69" spans="2:16" ht="37.15" customHeight="1" x14ac:dyDescent="0.2">
      <c r="B69" s="82" t="s">
        <v>304</v>
      </c>
      <c r="C69" s="166" t="s">
        <v>335</v>
      </c>
      <c r="D69" s="166"/>
      <c r="E69" s="166"/>
      <c r="F69" s="166"/>
      <c r="G69" s="166"/>
      <c r="H69" s="166"/>
      <c r="I69" s="166"/>
      <c r="J69" s="166"/>
      <c r="K69" s="166"/>
      <c r="L69" s="166"/>
      <c r="M69" s="166"/>
      <c r="N69" s="166"/>
      <c r="O69" s="166"/>
      <c r="P69" s="166"/>
    </row>
    <row r="70" spans="2:16" ht="16.149999999999999" customHeight="1" x14ac:dyDescent="0.2">
      <c r="B70" s="82"/>
      <c r="C70" s="57" t="s">
        <v>336</v>
      </c>
      <c r="D70" s="279" t="s">
        <v>337</v>
      </c>
      <c r="E70" s="279"/>
      <c r="F70" s="279"/>
      <c r="G70" s="279"/>
      <c r="H70" s="279"/>
      <c r="I70" s="279"/>
      <c r="J70" s="279"/>
      <c r="K70" s="279"/>
      <c r="L70" s="279"/>
      <c r="M70" s="279"/>
      <c r="N70" s="279"/>
      <c r="O70" s="279"/>
      <c r="P70" s="78"/>
    </row>
    <row r="71" spans="2:16" ht="25.15" customHeight="1" x14ac:dyDescent="0.2">
      <c r="B71" s="82"/>
      <c r="C71" s="78"/>
      <c r="D71" s="166" t="s">
        <v>338</v>
      </c>
      <c r="E71" s="166"/>
      <c r="F71" s="166"/>
      <c r="G71" s="166"/>
      <c r="H71" s="166"/>
      <c r="I71" s="166"/>
      <c r="J71" s="166"/>
      <c r="K71" s="166"/>
      <c r="L71" s="166"/>
      <c r="M71" s="166"/>
      <c r="N71" s="166"/>
      <c r="O71" s="166"/>
      <c r="P71" s="166"/>
    </row>
    <row r="72" spans="2:16" ht="15" customHeight="1" x14ac:dyDescent="0.2">
      <c r="B72" s="82"/>
      <c r="C72" s="57" t="s">
        <v>339</v>
      </c>
      <c r="D72" s="279" t="s">
        <v>340</v>
      </c>
      <c r="E72" s="279"/>
      <c r="F72" s="279"/>
      <c r="G72" s="279"/>
      <c r="H72" s="279"/>
      <c r="I72" s="279"/>
      <c r="J72" s="279"/>
      <c r="K72" s="279"/>
      <c r="L72" s="279"/>
      <c r="M72" s="279"/>
      <c r="N72" s="279"/>
      <c r="O72" s="279"/>
      <c r="P72" s="279"/>
    </row>
    <row r="73" spans="2:16" ht="34.9" customHeight="1" x14ac:dyDescent="0.2">
      <c r="B73" s="82"/>
      <c r="C73" s="78"/>
      <c r="D73" s="166" t="s">
        <v>341</v>
      </c>
      <c r="E73" s="166"/>
      <c r="F73" s="166"/>
      <c r="G73" s="166"/>
      <c r="H73" s="166"/>
      <c r="I73" s="166"/>
      <c r="J73" s="166"/>
      <c r="K73" s="166"/>
      <c r="L73" s="166"/>
      <c r="M73" s="166"/>
      <c r="N73" s="166"/>
      <c r="O73" s="166"/>
      <c r="P73" s="166"/>
    </row>
    <row r="74" spans="2:16" ht="16.149999999999999" customHeight="1" x14ac:dyDescent="0.2">
      <c r="B74" s="82"/>
      <c r="C74" s="57" t="s">
        <v>342</v>
      </c>
      <c r="D74" s="279" t="s">
        <v>343</v>
      </c>
      <c r="E74" s="279"/>
      <c r="F74" s="279"/>
      <c r="G74" s="279"/>
      <c r="H74" s="279"/>
      <c r="I74" s="279"/>
      <c r="J74" s="279"/>
      <c r="K74" s="279"/>
      <c r="L74" s="279"/>
      <c r="M74" s="279"/>
      <c r="N74" s="279"/>
      <c r="O74" s="279"/>
      <c r="P74" s="279"/>
    </row>
    <row r="75" spans="2:16" ht="12.6" customHeight="1" x14ac:dyDescent="0.2">
      <c r="B75" s="82"/>
      <c r="C75" s="78"/>
      <c r="D75" s="263" t="s">
        <v>344</v>
      </c>
      <c r="E75" s="263"/>
      <c r="F75" s="263"/>
      <c r="G75" s="263"/>
      <c r="H75" s="263"/>
      <c r="I75" s="263"/>
      <c r="J75" s="263"/>
      <c r="K75" s="263"/>
      <c r="L75" s="263"/>
      <c r="M75" s="263"/>
      <c r="N75" s="263"/>
      <c r="O75" s="263"/>
      <c r="P75" s="263"/>
    </row>
    <row r="76" spans="2:16" ht="15" customHeight="1" x14ac:dyDescent="0.2">
      <c r="B76" s="82"/>
      <c r="C76" s="57" t="s">
        <v>345</v>
      </c>
      <c r="D76" s="279" t="s">
        <v>346</v>
      </c>
      <c r="E76" s="279"/>
      <c r="F76" s="279"/>
      <c r="G76" s="279"/>
      <c r="H76" s="279"/>
      <c r="I76" s="279"/>
      <c r="J76" s="279"/>
      <c r="K76" s="279"/>
      <c r="L76" s="279"/>
      <c r="M76" s="279"/>
      <c r="N76" s="279"/>
      <c r="O76" s="279"/>
      <c r="P76" s="279"/>
    </row>
    <row r="77" spans="2:16" ht="14.45" customHeight="1" x14ac:dyDescent="0.2">
      <c r="B77" s="82"/>
      <c r="C77" s="78"/>
      <c r="D77" s="263" t="s">
        <v>347</v>
      </c>
      <c r="E77" s="263"/>
      <c r="F77" s="263"/>
      <c r="G77" s="263"/>
      <c r="H77" s="263"/>
      <c r="I77" s="263"/>
      <c r="J77" s="263"/>
      <c r="K77" s="263"/>
      <c r="L77" s="263"/>
      <c r="M77" s="263"/>
      <c r="N77" s="263"/>
      <c r="O77" s="263"/>
      <c r="P77" s="263"/>
    </row>
    <row r="78" spans="2:16" ht="15.6" customHeight="1" x14ac:dyDescent="0.2">
      <c r="B78" s="82"/>
      <c r="C78" s="57" t="s">
        <v>348</v>
      </c>
      <c r="D78" s="279" t="s">
        <v>349</v>
      </c>
      <c r="E78" s="279"/>
      <c r="F78" s="279"/>
      <c r="G78" s="279"/>
      <c r="H78" s="279"/>
      <c r="I78" s="279"/>
      <c r="J78" s="279"/>
      <c r="K78" s="279"/>
      <c r="L78" s="279"/>
      <c r="M78" s="279"/>
      <c r="N78" s="279"/>
      <c r="O78" s="279"/>
      <c r="P78" s="279"/>
    </row>
    <row r="79" spans="2:16" ht="15.6" customHeight="1" x14ac:dyDescent="0.2">
      <c r="B79" s="82"/>
      <c r="C79" s="78"/>
      <c r="D79" s="263" t="s">
        <v>350</v>
      </c>
      <c r="E79" s="263"/>
      <c r="F79" s="263"/>
      <c r="G79" s="263"/>
      <c r="H79" s="263"/>
      <c r="I79" s="263"/>
      <c r="J79" s="263"/>
      <c r="K79" s="263"/>
      <c r="L79" s="263"/>
      <c r="M79" s="263"/>
      <c r="N79" s="263"/>
      <c r="O79" s="263"/>
      <c r="P79" s="78"/>
    </row>
    <row r="80" spans="2:16" ht="14.45" customHeight="1" x14ac:dyDescent="0.2">
      <c r="B80" s="82"/>
      <c r="C80" s="57" t="s">
        <v>351</v>
      </c>
      <c r="D80" s="279" t="s">
        <v>352</v>
      </c>
      <c r="E80" s="279"/>
      <c r="F80" s="279"/>
      <c r="G80" s="279"/>
      <c r="H80" s="279"/>
      <c r="I80" s="279"/>
      <c r="J80" s="279"/>
      <c r="K80" s="279"/>
      <c r="L80" s="279"/>
      <c r="M80" s="279"/>
      <c r="N80" s="279"/>
      <c r="O80" s="279"/>
      <c r="P80" s="279"/>
    </row>
    <row r="81" spans="2:16" ht="34.9" customHeight="1" x14ac:dyDescent="0.2">
      <c r="B81" s="82"/>
      <c r="C81" s="78"/>
      <c r="D81" s="166" t="s">
        <v>353</v>
      </c>
      <c r="E81" s="166"/>
      <c r="F81" s="166"/>
      <c r="G81" s="166"/>
      <c r="H81" s="166"/>
      <c r="I81" s="166"/>
      <c r="J81" s="166"/>
      <c r="K81" s="166"/>
      <c r="L81" s="166"/>
      <c r="M81" s="166"/>
      <c r="N81" s="166"/>
      <c r="O81" s="166"/>
      <c r="P81" s="166"/>
    </row>
    <row r="82" spans="2:16" x14ac:dyDescent="0.2">
      <c r="B82" s="82"/>
      <c r="C82" s="78"/>
      <c r="D82" s="78"/>
      <c r="E82" s="78"/>
      <c r="F82" s="78"/>
      <c r="G82" s="78"/>
      <c r="H82" s="78"/>
      <c r="I82" s="78"/>
      <c r="J82" s="78"/>
      <c r="K82" s="78"/>
      <c r="L82" s="78"/>
      <c r="M82" s="78"/>
      <c r="N82" s="78"/>
      <c r="O82" s="78"/>
      <c r="P82" s="78"/>
    </row>
    <row r="83" spans="2:16" ht="13.9" customHeight="1" x14ac:dyDescent="0.2">
      <c r="B83" s="82"/>
      <c r="C83" s="78"/>
      <c r="D83" s="392" t="s">
        <v>683</v>
      </c>
      <c r="E83" s="392"/>
      <c r="F83" s="392"/>
      <c r="G83" s="392"/>
      <c r="H83" s="392"/>
      <c r="I83" s="392"/>
      <c r="J83" s="392"/>
      <c r="K83" s="392"/>
      <c r="L83" s="392"/>
      <c r="M83" s="392"/>
      <c r="N83" s="392"/>
      <c r="O83" s="392"/>
      <c r="P83" s="392"/>
    </row>
    <row r="84" spans="2:16" x14ac:dyDescent="0.2">
      <c r="B84" s="82"/>
      <c r="C84" s="78"/>
      <c r="D84" s="51"/>
      <c r="E84" s="35" t="s">
        <v>501</v>
      </c>
      <c r="F84" s="263" t="s">
        <v>502</v>
      </c>
      <c r="G84" s="263"/>
      <c r="H84" s="263"/>
      <c r="I84" s="263"/>
      <c r="J84" s="263"/>
      <c r="K84" s="263"/>
      <c r="L84" s="263"/>
      <c r="M84" s="263"/>
      <c r="N84" s="263"/>
      <c r="O84" s="263"/>
      <c r="P84" s="263"/>
    </row>
    <row r="85" spans="2:16" ht="11.45" customHeight="1" x14ac:dyDescent="0.2">
      <c r="B85" s="82"/>
      <c r="C85" s="78"/>
      <c r="D85" s="51"/>
      <c r="F85" s="166" t="s">
        <v>503</v>
      </c>
      <c r="G85" s="166"/>
      <c r="H85" s="166"/>
      <c r="I85" s="166"/>
      <c r="J85" s="166"/>
      <c r="K85" s="166"/>
      <c r="L85" s="166"/>
      <c r="M85" s="166"/>
      <c r="N85" s="166"/>
      <c r="O85" s="166"/>
      <c r="P85" s="166"/>
    </row>
    <row r="86" spans="2:16" x14ac:dyDescent="0.2">
      <c r="B86" s="82"/>
      <c r="C86" s="78"/>
      <c r="D86" s="51"/>
      <c r="F86" s="166"/>
      <c r="G86" s="166"/>
      <c r="H86" s="166"/>
      <c r="I86" s="166"/>
      <c r="J86" s="166"/>
      <c r="K86" s="166"/>
      <c r="L86" s="166"/>
      <c r="M86" s="166"/>
      <c r="N86" s="166"/>
      <c r="O86" s="166"/>
      <c r="P86" s="166"/>
    </row>
    <row r="87" spans="2:16" ht="27.6" customHeight="1" x14ac:dyDescent="0.2">
      <c r="B87" s="82"/>
      <c r="C87" s="78"/>
      <c r="D87" s="51"/>
      <c r="E87" s="35" t="s">
        <v>504</v>
      </c>
      <c r="F87" s="166" t="s">
        <v>684</v>
      </c>
      <c r="G87" s="166"/>
      <c r="H87" s="166"/>
      <c r="I87" s="166"/>
      <c r="J87" s="166"/>
      <c r="K87" s="166"/>
      <c r="L87" s="166"/>
      <c r="M87" s="166"/>
      <c r="N87" s="166"/>
      <c r="O87" s="166"/>
      <c r="P87" s="166"/>
    </row>
    <row r="88" spans="2:16" ht="369.6" customHeight="1" x14ac:dyDescent="0.2">
      <c r="B88" s="82"/>
      <c r="C88" s="78"/>
      <c r="D88" s="51"/>
      <c r="F88" s="166" t="s">
        <v>685</v>
      </c>
      <c r="G88" s="166"/>
      <c r="H88" s="166"/>
      <c r="I88" s="166"/>
      <c r="J88" s="166"/>
      <c r="K88" s="166"/>
      <c r="L88" s="166"/>
      <c r="M88" s="166"/>
      <c r="N88" s="166"/>
      <c r="O88" s="166"/>
      <c r="P88" s="166"/>
    </row>
    <row r="89" spans="2:16" x14ac:dyDescent="0.2">
      <c r="B89" s="82"/>
      <c r="C89" s="78"/>
      <c r="D89" s="51"/>
    </row>
    <row r="90" spans="2:16" ht="15" customHeight="1" x14ac:dyDescent="0.2">
      <c r="B90" s="82"/>
      <c r="C90" s="57" t="s">
        <v>354</v>
      </c>
      <c r="D90" s="279" t="s">
        <v>355</v>
      </c>
      <c r="E90" s="279"/>
      <c r="F90" s="279"/>
      <c r="G90" s="279"/>
      <c r="H90" s="279"/>
      <c r="I90" s="279"/>
      <c r="J90" s="279"/>
      <c r="K90" s="279"/>
      <c r="L90" s="279"/>
      <c r="M90" s="279"/>
      <c r="N90" s="279"/>
      <c r="O90" s="279"/>
      <c r="P90" s="279"/>
    </row>
    <row r="91" spans="2:16" ht="25.15" customHeight="1" x14ac:dyDescent="0.2">
      <c r="B91" s="82"/>
      <c r="C91" s="78"/>
      <c r="D91" s="166" t="s">
        <v>686</v>
      </c>
      <c r="E91" s="166"/>
      <c r="F91" s="166"/>
      <c r="G91" s="166"/>
      <c r="H91" s="166"/>
      <c r="I91" s="166"/>
      <c r="J91" s="166"/>
      <c r="K91" s="166"/>
      <c r="L91" s="166"/>
      <c r="M91" s="166"/>
      <c r="N91" s="166"/>
      <c r="O91" s="166"/>
      <c r="P91" s="166"/>
    </row>
    <row r="92" spans="2:16" ht="14.45" customHeight="1" x14ac:dyDescent="0.2">
      <c r="B92" s="82"/>
      <c r="C92" s="57" t="s">
        <v>356</v>
      </c>
      <c r="D92" s="279" t="s">
        <v>357</v>
      </c>
      <c r="E92" s="279"/>
      <c r="F92" s="279"/>
      <c r="G92" s="279"/>
      <c r="H92" s="279"/>
      <c r="I92" s="279"/>
      <c r="J92" s="279"/>
      <c r="K92" s="279"/>
      <c r="L92" s="279"/>
      <c r="M92" s="279"/>
      <c r="N92" s="279"/>
      <c r="O92" s="279"/>
      <c r="P92" s="279"/>
    </row>
    <row r="93" spans="2:16" ht="47.45" customHeight="1" x14ac:dyDescent="0.2">
      <c r="B93" s="82"/>
      <c r="C93" s="78"/>
      <c r="D93" s="166" t="s">
        <v>358</v>
      </c>
      <c r="E93" s="166"/>
      <c r="F93" s="166"/>
      <c r="G93" s="166"/>
      <c r="H93" s="166"/>
      <c r="I93" s="166"/>
      <c r="J93" s="166"/>
      <c r="K93" s="166"/>
      <c r="L93" s="166"/>
      <c r="M93" s="166"/>
      <c r="N93" s="166"/>
      <c r="O93" s="166"/>
      <c r="P93" s="166"/>
    </row>
    <row r="94" spans="2:16" ht="16.149999999999999" customHeight="1" x14ac:dyDescent="0.2">
      <c r="B94" s="82"/>
      <c r="C94" s="57" t="s">
        <v>359</v>
      </c>
      <c r="D94" s="279" t="s">
        <v>360</v>
      </c>
      <c r="E94" s="279"/>
      <c r="F94" s="279"/>
      <c r="G94" s="279"/>
      <c r="H94" s="279"/>
      <c r="I94" s="279"/>
      <c r="J94" s="279"/>
      <c r="K94" s="279"/>
      <c r="L94" s="279"/>
      <c r="M94" s="279"/>
      <c r="N94" s="279"/>
      <c r="O94" s="279"/>
      <c r="P94" s="279"/>
    </row>
    <row r="95" spans="2:16" ht="24.6" customHeight="1" x14ac:dyDescent="0.2">
      <c r="B95" s="82"/>
      <c r="C95" s="78"/>
      <c r="D95" s="166" t="s">
        <v>361</v>
      </c>
      <c r="E95" s="166"/>
      <c r="F95" s="166"/>
      <c r="G95" s="166"/>
      <c r="H95" s="166"/>
      <c r="I95" s="166"/>
      <c r="J95" s="166"/>
      <c r="K95" s="166"/>
      <c r="L95" s="166"/>
      <c r="M95" s="166"/>
      <c r="N95" s="166"/>
      <c r="O95" s="166"/>
      <c r="P95" s="166"/>
    </row>
    <row r="96" spans="2:16" ht="16.149999999999999" customHeight="1" x14ac:dyDescent="0.2">
      <c r="B96" s="82"/>
      <c r="C96" s="57" t="s">
        <v>362</v>
      </c>
      <c r="D96" s="279" t="s">
        <v>363</v>
      </c>
      <c r="E96" s="279"/>
      <c r="F96" s="279"/>
      <c r="G96" s="279"/>
      <c r="H96" s="279"/>
      <c r="I96" s="279"/>
      <c r="J96" s="279"/>
      <c r="K96" s="279"/>
      <c r="L96" s="279"/>
      <c r="M96" s="279"/>
      <c r="N96" s="279"/>
      <c r="O96" s="279"/>
      <c r="P96" s="279"/>
    </row>
    <row r="97" spans="2:16" ht="23.45" customHeight="1" x14ac:dyDescent="0.2">
      <c r="B97" s="82"/>
      <c r="C97" s="78"/>
      <c r="D97" s="166" t="s">
        <v>364</v>
      </c>
      <c r="E97" s="166"/>
      <c r="F97" s="166"/>
      <c r="G97" s="166"/>
      <c r="H97" s="166"/>
      <c r="I97" s="166"/>
      <c r="J97" s="166"/>
      <c r="K97" s="166"/>
      <c r="L97" s="166"/>
      <c r="M97" s="166"/>
      <c r="N97" s="166"/>
      <c r="O97" s="166"/>
      <c r="P97" s="166"/>
    </row>
    <row r="98" spans="2:16" ht="15" customHeight="1" x14ac:dyDescent="0.2">
      <c r="B98" s="82"/>
      <c r="C98" s="57" t="s">
        <v>365</v>
      </c>
      <c r="D98" s="279" t="s">
        <v>366</v>
      </c>
      <c r="E98" s="279"/>
      <c r="F98" s="279"/>
      <c r="G98" s="279"/>
      <c r="H98" s="279"/>
      <c r="I98" s="279"/>
      <c r="J98" s="279"/>
      <c r="K98" s="279"/>
      <c r="L98" s="279"/>
      <c r="M98" s="279"/>
      <c r="N98" s="279"/>
      <c r="O98" s="279"/>
      <c r="P98" s="279"/>
    </row>
    <row r="99" spans="2:16" ht="25.15" customHeight="1" x14ac:dyDescent="0.2">
      <c r="B99" s="82"/>
      <c r="C99" s="78"/>
      <c r="D99" s="166" t="s">
        <v>367</v>
      </c>
      <c r="E99" s="166"/>
      <c r="F99" s="166"/>
      <c r="G99" s="166"/>
      <c r="H99" s="166"/>
      <c r="I99" s="166"/>
      <c r="J99" s="166"/>
      <c r="K99" s="166"/>
      <c r="L99" s="166"/>
      <c r="M99" s="166"/>
      <c r="N99" s="166"/>
      <c r="O99" s="166"/>
      <c r="P99" s="166"/>
    </row>
    <row r="100" spans="2:16" ht="11.25" customHeight="1" x14ac:dyDescent="0.2">
      <c r="B100" s="98" t="s">
        <v>306</v>
      </c>
      <c r="C100" s="288" t="s">
        <v>415</v>
      </c>
      <c r="D100" s="288"/>
      <c r="E100" s="288"/>
      <c r="F100" s="288"/>
      <c r="G100" s="288"/>
      <c r="H100" s="288"/>
      <c r="I100" s="288"/>
      <c r="J100" s="288"/>
      <c r="K100" s="288"/>
      <c r="L100" s="288"/>
      <c r="M100" s="288"/>
      <c r="N100" s="288"/>
      <c r="O100" s="288"/>
      <c r="P100" s="288"/>
    </row>
    <row r="101" spans="2:16" ht="11.25" customHeight="1" x14ac:dyDescent="0.2">
      <c r="B101" s="99"/>
      <c r="C101" s="288"/>
      <c r="D101" s="288"/>
      <c r="E101" s="288"/>
      <c r="F101" s="288"/>
      <c r="G101" s="288"/>
      <c r="H101" s="288"/>
      <c r="I101" s="288"/>
      <c r="J101" s="288"/>
      <c r="K101" s="288"/>
      <c r="L101" s="288"/>
      <c r="M101" s="288"/>
      <c r="N101" s="288"/>
      <c r="O101" s="288"/>
      <c r="P101" s="288"/>
    </row>
    <row r="102" spans="2:16" ht="12" customHeight="1" x14ac:dyDescent="0.2">
      <c r="B102" s="82" t="s">
        <v>307</v>
      </c>
      <c r="C102" s="331" t="s">
        <v>192</v>
      </c>
      <c r="D102" s="331"/>
      <c r="E102" s="331"/>
      <c r="F102" s="331"/>
      <c r="G102" s="331"/>
      <c r="H102" s="331"/>
      <c r="I102" s="331"/>
      <c r="J102" s="331"/>
      <c r="K102" s="331"/>
      <c r="L102" s="331"/>
      <c r="M102" s="331"/>
      <c r="N102" s="331"/>
      <c r="O102" s="331"/>
      <c r="P102" s="331"/>
    </row>
    <row r="103" spans="2:16" ht="12" customHeight="1" x14ac:dyDescent="0.2">
      <c r="B103" s="37"/>
      <c r="C103" s="84" t="s">
        <v>414</v>
      </c>
      <c r="D103" s="96"/>
      <c r="E103" s="96"/>
      <c r="F103" s="96"/>
      <c r="G103" s="96"/>
      <c r="H103" s="96"/>
      <c r="I103" s="96"/>
      <c r="J103" s="96"/>
      <c r="K103" s="96"/>
      <c r="L103" s="96"/>
      <c r="M103" s="96"/>
      <c r="N103" s="84"/>
      <c r="O103" s="84"/>
      <c r="P103" s="37"/>
    </row>
    <row r="104" spans="2:16" ht="15" customHeight="1" x14ac:dyDescent="0.2">
      <c r="C104" s="42"/>
      <c r="D104" s="42"/>
      <c r="E104" s="42"/>
      <c r="F104" s="59"/>
      <c r="G104" s="59"/>
      <c r="H104" s="59"/>
      <c r="I104" s="59"/>
      <c r="J104" s="59"/>
      <c r="K104" s="72"/>
      <c r="L104" s="72"/>
      <c r="M104" s="72"/>
      <c r="N104" s="42"/>
      <c r="O104" s="42"/>
      <c r="P104" s="42"/>
    </row>
    <row r="105" spans="2:16" ht="12" customHeight="1" x14ac:dyDescent="0.2">
      <c r="B105" s="39" t="s">
        <v>40</v>
      </c>
      <c r="C105" s="57" t="s">
        <v>54</v>
      </c>
    </row>
    <row r="106" spans="2:16" ht="7.5" customHeight="1" x14ac:dyDescent="0.2">
      <c r="B106" s="39"/>
      <c r="C106" s="57"/>
    </row>
    <row r="107" spans="2:16" ht="12" customHeight="1" x14ac:dyDescent="0.2">
      <c r="B107" s="251" t="s">
        <v>314</v>
      </c>
      <c r="C107" s="251"/>
      <c r="D107" s="251"/>
      <c r="E107" s="251"/>
      <c r="F107" s="251"/>
      <c r="G107" s="251"/>
      <c r="H107" s="251"/>
      <c r="I107" s="251"/>
      <c r="J107" s="251"/>
      <c r="K107" s="251"/>
      <c r="L107" s="251"/>
      <c r="M107" s="251"/>
      <c r="N107" s="251"/>
      <c r="O107" s="251"/>
      <c r="P107" s="251"/>
    </row>
    <row r="108" spans="2:16" ht="12" customHeight="1" x14ac:dyDescent="0.2">
      <c r="B108" s="251" t="s">
        <v>273</v>
      </c>
      <c r="C108" s="251"/>
      <c r="D108" s="251"/>
      <c r="E108" s="251"/>
      <c r="F108" s="251"/>
      <c r="G108" s="251"/>
      <c r="H108" s="251"/>
      <c r="I108" s="251"/>
      <c r="J108" s="251"/>
      <c r="K108" s="251"/>
      <c r="L108" s="251"/>
      <c r="M108" s="251"/>
      <c r="N108" s="251"/>
      <c r="O108" s="251"/>
      <c r="P108" s="251"/>
    </row>
    <row r="109" spans="2:16" ht="12" customHeight="1" x14ac:dyDescent="0.2">
      <c r="B109" s="100"/>
      <c r="C109" s="100"/>
      <c r="D109" s="100"/>
      <c r="E109" s="100"/>
      <c r="F109" s="100"/>
      <c r="G109" s="100"/>
      <c r="H109" s="100"/>
      <c r="I109" s="100"/>
      <c r="J109" s="100"/>
      <c r="K109" s="100"/>
      <c r="L109" s="100"/>
      <c r="M109" s="100"/>
      <c r="N109" s="100"/>
      <c r="O109" s="100"/>
      <c r="P109" s="100"/>
    </row>
    <row r="110" spans="2:16" ht="12" customHeight="1" x14ac:dyDescent="0.2">
      <c r="B110" s="36" t="s">
        <v>16</v>
      </c>
      <c r="C110" s="36"/>
      <c r="D110" s="36"/>
      <c r="O110" s="36"/>
      <c r="P110" s="36"/>
    </row>
    <row r="111" spans="2:16" ht="11.45" customHeight="1" x14ac:dyDescent="0.2">
      <c r="B111" s="36"/>
      <c r="C111" s="36"/>
      <c r="D111" s="36"/>
      <c r="O111" s="36"/>
      <c r="P111" s="36"/>
    </row>
    <row r="112" spans="2:16" ht="12" customHeight="1" x14ac:dyDescent="0.2">
      <c r="B112" s="98" t="s">
        <v>302</v>
      </c>
      <c r="C112" s="300" t="s">
        <v>368</v>
      </c>
      <c r="D112" s="300"/>
      <c r="E112" s="300"/>
      <c r="F112" s="300"/>
      <c r="G112" s="300"/>
      <c r="H112" s="300"/>
      <c r="I112" s="300"/>
      <c r="J112" s="300"/>
      <c r="K112" s="300"/>
      <c r="L112" s="300"/>
      <c r="M112" s="300"/>
      <c r="N112" s="300"/>
      <c r="O112" s="300"/>
      <c r="P112" s="300"/>
    </row>
    <row r="113" spans="2:16" ht="12" customHeight="1" x14ac:dyDescent="0.2">
      <c r="B113" s="99"/>
      <c r="C113" s="300"/>
      <c r="D113" s="300"/>
      <c r="E113" s="300"/>
      <c r="F113" s="300"/>
      <c r="G113" s="300"/>
      <c r="H113" s="300"/>
      <c r="I113" s="300"/>
      <c r="J113" s="300"/>
      <c r="K113" s="300"/>
      <c r="L113" s="300"/>
      <c r="M113" s="300"/>
      <c r="N113" s="300"/>
      <c r="O113" s="300"/>
      <c r="P113" s="300"/>
    </row>
    <row r="114" spans="2:16" ht="12" customHeight="1" x14ac:dyDescent="0.2">
      <c r="B114" s="82" t="s">
        <v>303</v>
      </c>
      <c r="C114" s="280" t="s">
        <v>493</v>
      </c>
      <c r="D114" s="280"/>
      <c r="E114" s="280"/>
      <c r="F114" s="280"/>
      <c r="G114" s="280"/>
      <c r="H114" s="280"/>
      <c r="I114" s="280"/>
      <c r="J114" s="280"/>
      <c r="K114" s="280"/>
      <c r="L114" s="280"/>
      <c r="M114" s="280"/>
      <c r="N114" s="280"/>
      <c r="O114" s="280"/>
      <c r="P114" s="280"/>
    </row>
    <row r="115" spans="2:16" ht="12" customHeight="1" x14ac:dyDescent="0.2">
      <c r="B115" s="82"/>
      <c r="C115" s="280"/>
      <c r="D115" s="280"/>
      <c r="E115" s="280"/>
      <c r="F115" s="280"/>
      <c r="G115" s="280"/>
      <c r="H115" s="280"/>
      <c r="I115" s="280"/>
      <c r="J115" s="280"/>
      <c r="K115" s="280"/>
      <c r="L115" s="280"/>
      <c r="M115" s="280"/>
      <c r="N115" s="280"/>
      <c r="O115" s="280"/>
      <c r="P115" s="280"/>
    </row>
    <row r="116" spans="2:16" ht="12" customHeight="1" x14ac:dyDescent="0.2">
      <c r="B116" s="82" t="s">
        <v>304</v>
      </c>
      <c r="C116" s="263" t="s">
        <v>369</v>
      </c>
      <c r="D116" s="263"/>
      <c r="E116" s="263"/>
      <c r="F116" s="263"/>
      <c r="G116" s="263"/>
      <c r="H116" s="263"/>
      <c r="I116" s="263"/>
      <c r="J116" s="263"/>
      <c r="K116" s="263"/>
      <c r="L116" s="263"/>
      <c r="M116" s="263"/>
      <c r="N116" s="263"/>
      <c r="O116" s="263"/>
      <c r="P116" s="263"/>
    </row>
    <row r="117" spans="2:16" ht="12" customHeight="1" x14ac:dyDescent="0.2">
      <c r="B117" s="82" t="s">
        <v>306</v>
      </c>
      <c r="C117" s="263" t="s">
        <v>492</v>
      </c>
      <c r="D117" s="263"/>
      <c r="E117" s="263"/>
      <c r="F117" s="263"/>
      <c r="G117" s="263"/>
      <c r="H117" s="263"/>
      <c r="I117" s="263"/>
      <c r="J117" s="263"/>
      <c r="K117" s="263"/>
      <c r="L117" s="263"/>
      <c r="M117" s="263"/>
      <c r="N117" s="263"/>
      <c r="O117" s="263"/>
      <c r="P117" s="263"/>
    </row>
    <row r="118" spans="2:16" ht="12" customHeight="1" x14ac:dyDescent="0.2">
      <c r="B118" s="82" t="s">
        <v>307</v>
      </c>
      <c r="C118" s="300" t="s">
        <v>370</v>
      </c>
      <c r="D118" s="300"/>
      <c r="E118" s="300"/>
      <c r="F118" s="300"/>
      <c r="G118" s="300"/>
      <c r="H118" s="300"/>
      <c r="I118" s="300"/>
      <c r="J118" s="300"/>
      <c r="K118" s="300"/>
      <c r="L118" s="300"/>
      <c r="M118" s="300"/>
      <c r="N118" s="300"/>
      <c r="O118" s="300"/>
      <c r="P118" s="300"/>
    </row>
    <row r="119" spans="2:16" ht="12" customHeight="1" x14ac:dyDescent="0.2">
      <c r="B119" s="82"/>
      <c r="C119" s="300"/>
      <c r="D119" s="300"/>
      <c r="E119" s="300"/>
      <c r="F119" s="300"/>
      <c r="G119" s="300"/>
      <c r="H119" s="300"/>
      <c r="I119" s="300"/>
      <c r="J119" s="300"/>
      <c r="K119" s="300"/>
      <c r="L119" s="300"/>
      <c r="M119" s="300"/>
      <c r="N119" s="300"/>
      <c r="O119" s="300"/>
      <c r="P119" s="300"/>
    </row>
    <row r="120" spans="2:16" ht="12" customHeight="1" x14ac:dyDescent="0.2">
      <c r="B120" s="82" t="s">
        <v>308</v>
      </c>
      <c r="C120" s="180" t="s">
        <v>687</v>
      </c>
      <c r="D120" s="180"/>
      <c r="E120" s="180"/>
      <c r="F120" s="180"/>
      <c r="G120" s="180"/>
      <c r="H120" s="180"/>
      <c r="I120" s="180"/>
      <c r="J120" s="180"/>
      <c r="K120" s="180"/>
      <c r="L120" s="180"/>
      <c r="M120" s="180"/>
      <c r="N120" s="180"/>
      <c r="O120" s="180"/>
      <c r="P120" s="180"/>
    </row>
    <row r="121" spans="2:16" ht="12" customHeight="1" x14ac:dyDescent="0.2">
      <c r="B121" s="82" t="s">
        <v>309</v>
      </c>
      <c r="C121" s="180" t="s">
        <v>491</v>
      </c>
      <c r="D121" s="180"/>
      <c r="E121" s="180"/>
      <c r="F121" s="180"/>
      <c r="G121" s="180"/>
      <c r="H121" s="180"/>
      <c r="I121" s="180"/>
      <c r="J121" s="180"/>
      <c r="K121" s="180"/>
      <c r="L121" s="180"/>
      <c r="M121" s="180"/>
      <c r="N121" s="180"/>
      <c r="O121" s="180"/>
      <c r="P121" s="180"/>
    </row>
    <row r="122" spans="2:16" ht="12" customHeight="1" x14ac:dyDescent="0.2">
      <c r="B122" s="82" t="s">
        <v>311</v>
      </c>
      <c r="C122" s="300" t="s">
        <v>371</v>
      </c>
      <c r="D122" s="300"/>
      <c r="E122" s="300"/>
      <c r="F122" s="300"/>
      <c r="G122" s="300"/>
      <c r="H122" s="300"/>
      <c r="I122" s="300"/>
      <c r="J122" s="300"/>
      <c r="K122" s="300"/>
      <c r="L122" s="300"/>
      <c r="M122" s="300"/>
      <c r="N122" s="300"/>
      <c r="O122" s="300"/>
      <c r="P122" s="300"/>
    </row>
    <row r="123" spans="2:16" ht="12" customHeight="1" x14ac:dyDescent="0.2">
      <c r="B123" s="82"/>
      <c r="C123" s="300"/>
      <c r="D123" s="300"/>
      <c r="E123" s="300"/>
      <c r="F123" s="300"/>
      <c r="G123" s="300"/>
      <c r="H123" s="300"/>
      <c r="I123" s="300"/>
      <c r="J123" s="300"/>
      <c r="K123" s="300"/>
      <c r="L123" s="300"/>
      <c r="M123" s="300"/>
      <c r="N123" s="300"/>
      <c r="O123" s="300"/>
      <c r="P123" s="300"/>
    </row>
    <row r="124" spans="2:16" ht="12" customHeight="1" x14ac:dyDescent="0.2">
      <c r="B124" s="82" t="s">
        <v>312</v>
      </c>
      <c r="C124" s="263" t="s">
        <v>372</v>
      </c>
      <c r="D124" s="263"/>
      <c r="E124" s="263"/>
      <c r="F124" s="263"/>
      <c r="G124" s="263"/>
      <c r="H124" s="263"/>
      <c r="I124" s="263"/>
      <c r="J124" s="263"/>
      <c r="K124" s="263"/>
      <c r="L124" s="263"/>
      <c r="M124" s="263"/>
      <c r="N124" s="263"/>
      <c r="O124" s="263"/>
      <c r="P124" s="263"/>
    </row>
    <row r="125" spans="2:16" ht="58.9" customHeight="1" x14ac:dyDescent="0.2">
      <c r="B125" s="82" t="s">
        <v>313</v>
      </c>
      <c r="C125" s="166" t="s">
        <v>1538</v>
      </c>
      <c r="D125" s="166"/>
      <c r="E125" s="166"/>
      <c r="F125" s="166"/>
      <c r="G125" s="166"/>
      <c r="H125" s="166"/>
      <c r="I125" s="166"/>
      <c r="J125" s="166"/>
      <c r="K125" s="166"/>
      <c r="L125" s="166"/>
      <c r="M125" s="166"/>
      <c r="N125" s="166"/>
      <c r="O125" s="166"/>
      <c r="P125" s="166"/>
    </row>
    <row r="126" spans="2:16" ht="73.150000000000006" customHeight="1" x14ac:dyDescent="0.2">
      <c r="B126" s="82"/>
      <c r="C126" s="166" t="s">
        <v>1539</v>
      </c>
      <c r="D126" s="166"/>
      <c r="E126" s="166"/>
      <c r="F126" s="166"/>
      <c r="G126" s="166"/>
      <c r="H126" s="166"/>
      <c r="I126" s="166"/>
      <c r="J126" s="166"/>
      <c r="K126" s="166"/>
      <c r="L126" s="166"/>
      <c r="M126" s="166"/>
      <c r="N126" s="166"/>
      <c r="O126" s="166"/>
      <c r="P126" s="166"/>
    </row>
    <row r="127" spans="2:16" ht="15" customHeight="1" x14ac:dyDescent="0.2">
      <c r="C127" s="42"/>
      <c r="D127" s="42"/>
      <c r="E127" s="42"/>
      <c r="F127" s="59"/>
      <c r="G127" s="59"/>
      <c r="H127" s="59"/>
      <c r="I127" s="59"/>
      <c r="J127" s="59"/>
      <c r="K127" s="72"/>
      <c r="L127" s="72"/>
      <c r="M127" s="72"/>
      <c r="N127" s="42"/>
      <c r="O127" s="42"/>
      <c r="P127" s="42"/>
    </row>
    <row r="128" spans="2:16" ht="12" customHeight="1" x14ac:dyDescent="0.2">
      <c r="B128" s="39" t="s">
        <v>193</v>
      </c>
      <c r="C128" s="57" t="s">
        <v>55</v>
      </c>
    </row>
    <row r="129" spans="2:16" ht="7.5" customHeight="1" x14ac:dyDescent="0.2">
      <c r="B129" s="39"/>
      <c r="C129" s="57"/>
    </row>
    <row r="130" spans="2:16" ht="15" customHeight="1" x14ac:dyDescent="0.2">
      <c r="B130" s="36" t="s">
        <v>16</v>
      </c>
      <c r="C130" s="37"/>
      <c r="D130" s="37"/>
      <c r="O130" s="37"/>
      <c r="P130" s="37"/>
    </row>
    <row r="131" spans="2:16" ht="12" customHeight="1" x14ac:dyDescent="0.2">
      <c r="B131" s="82" t="s">
        <v>305</v>
      </c>
      <c r="C131" s="48" t="s">
        <v>373</v>
      </c>
      <c r="O131" s="37"/>
      <c r="P131" s="37"/>
    </row>
    <row r="132" spans="2:16" ht="12" customHeight="1" x14ac:dyDescent="0.2">
      <c r="B132" s="82" t="s">
        <v>303</v>
      </c>
      <c r="C132" s="48" t="s">
        <v>374</v>
      </c>
      <c r="D132" s="37"/>
      <c r="E132" s="37"/>
      <c r="F132" s="37"/>
      <c r="G132" s="37"/>
      <c r="H132" s="37"/>
      <c r="I132" s="37"/>
      <c r="J132" s="37"/>
      <c r="K132" s="37"/>
      <c r="L132" s="37"/>
      <c r="M132" s="37"/>
      <c r="N132" s="37"/>
      <c r="O132" s="37"/>
      <c r="P132" s="37"/>
    </row>
    <row r="133" spans="2:16" ht="12" customHeight="1" x14ac:dyDescent="0.2">
      <c r="B133" s="82" t="s">
        <v>304</v>
      </c>
      <c r="C133" s="48" t="s">
        <v>375</v>
      </c>
      <c r="D133" s="37"/>
      <c r="E133" s="37"/>
      <c r="F133" s="37"/>
      <c r="G133" s="37"/>
      <c r="H133" s="37"/>
      <c r="I133" s="37"/>
      <c r="J133" s="37"/>
      <c r="K133" s="37"/>
      <c r="L133" s="37"/>
      <c r="M133" s="37"/>
      <c r="N133" s="37"/>
      <c r="O133" s="37"/>
      <c r="P133" s="37"/>
    </row>
    <row r="134" spans="2:16" ht="12" customHeight="1" x14ac:dyDescent="0.2">
      <c r="B134" s="82" t="s">
        <v>306</v>
      </c>
      <c r="C134" s="48" t="s">
        <v>376</v>
      </c>
      <c r="D134" s="37"/>
      <c r="E134" s="37"/>
      <c r="F134" s="37"/>
      <c r="G134" s="37"/>
      <c r="H134" s="37"/>
      <c r="I134" s="37"/>
      <c r="J134" s="37"/>
      <c r="K134" s="37"/>
      <c r="L134" s="37"/>
      <c r="M134" s="37"/>
      <c r="N134" s="37"/>
      <c r="O134" s="37"/>
      <c r="P134" s="37"/>
    </row>
    <row r="135" spans="2:16" ht="12" customHeight="1" x14ac:dyDescent="0.2">
      <c r="B135" s="82" t="s">
        <v>307</v>
      </c>
      <c r="C135" s="48" t="s">
        <v>377</v>
      </c>
      <c r="D135" s="37"/>
      <c r="E135" s="37"/>
      <c r="F135" s="37"/>
      <c r="G135" s="37"/>
      <c r="H135" s="37"/>
      <c r="I135" s="37"/>
      <c r="J135" s="37"/>
      <c r="K135" s="37"/>
      <c r="L135" s="37"/>
      <c r="M135" s="37"/>
      <c r="N135" s="37"/>
      <c r="O135" s="37"/>
      <c r="P135" s="37"/>
    </row>
    <row r="136" spans="2:16" ht="6.75" customHeight="1" x14ac:dyDescent="0.2">
      <c r="B136" s="82"/>
      <c r="C136" s="37"/>
      <c r="D136" s="37"/>
      <c r="E136" s="37"/>
      <c r="F136" s="37"/>
      <c r="G136" s="37"/>
      <c r="H136" s="37"/>
      <c r="I136" s="37"/>
      <c r="J136" s="37"/>
      <c r="K136" s="37"/>
      <c r="L136" s="37"/>
      <c r="M136" s="37"/>
      <c r="N136" s="37"/>
      <c r="O136" s="37"/>
      <c r="P136" s="37"/>
    </row>
    <row r="137" spans="2:16" ht="12" customHeight="1" x14ac:dyDescent="0.2">
      <c r="B137" s="36" t="s">
        <v>17</v>
      </c>
      <c r="C137" s="37"/>
      <c r="D137" s="37"/>
      <c r="E137" s="37"/>
      <c r="F137" s="37"/>
      <c r="G137" s="37"/>
      <c r="H137" s="37"/>
      <c r="I137" s="37"/>
      <c r="J137" s="37"/>
      <c r="K137" s="37"/>
      <c r="L137" s="37"/>
      <c r="M137" s="37"/>
      <c r="N137" s="37"/>
      <c r="O137" s="37"/>
      <c r="P137" s="37"/>
    </row>
    <row r="138" spans="2:16" ht="6.75" customHeight="1" x14ac:dyDescent="0.2">
      <c r="B138" s="36"/>
      <c r="C138" s="37"/>
      <c r="D138" s="37"/>
      <c r="E138" s="37"/>
      <c r="F138" s="37"/>
      <c r="G138" s="37"/>
      <c r="H138" s="37"/>
      <c r="I138" s="37"/>
      <c r="J138" s="37"/>
      <c r="K138" s="37"/>
      <c r="L138" s="37"/>
      <c r="M138" s="37"/>
      <c r="N138" s="37"/>
      <c r="O138" s="37"/>
      <c r="P138" s="37"/>
    </row>
    <row r="139" spans="2:16" ht="12" customHeight="1" x14ac:dyDescent="0.2">
      <c r="B139" s="36" t="s">
        <v>489</v>
      </c>
      <c r="C139" s="37"/>
      <c r="D139" s="37"/>
      <c r="E139" s="37"/>
      <c r="F139" s="37"/>
      <c r="G139" s="37"/>
      <c r="H139" s="37"/>
      <c r="I139" s="37"/>
      <c r="J139" s="37"/>
      <c r="K139" s="37"/>
      <c r="L139" s="37"/>
      <c r="M139" s="37"/>
      <c r="N139" s="37"/>
      <c r="O139" s="37"/>
      <c r="P139" s="37"/>
    </row>
    <row r="140" spans="2:16" ht="13.15" customHeight="1" x14ac:dyDescent="0.2">
      <c r="C140" s="35" t="s">
        <v>490</v>
      </c>
      <c r="E140" s="37"/>
      <c r="F140" s="37"/>
      <c r="G140" s="37"/>
      <c r="H140" s="37"/>
      <c r="I140" s="37"/>
      <c r="J140" s="37"/>
      <c r="K140" s="37"/>
      <c r="L140" s="37"/>
      <c r="M140" s="37"/>
      <c r="N140" s="37"/>
    </row>
    <row r="141" spans="2:16" ht="15" customHeight="1" x14ac:dyDescent="0.2">
      <c r="C141" s="42"/>
      <c r="D141" s="42"/>
      <c r="E141" s="42"/>
      <c r="F141" s="59"/>
      <c r="G141" s="59"/>
      <c r="H141" s="59"/>
      <c r="I141" s="59"/>
      <c r="J141" s="59"/>
      <c r="K141" s="72"/>
      <c r="L141" s="72"/>
      <c r="M141" s="72"/>
      <c r="N141" s="42"/>
      <c r="O141" s="42"/>
      <c r="P141" s="42"/>
    </row>
    <row r="142" spans="2:16" ht="12" customHeight="1" x14ac:dyDescent="0.2">
      <c r="B142" s="39" t="s">
        <v>194</v>
      </c>
      <c r="C142" s="57" t="s">
        <v>56</v>
      </c>
    </row>
    <row r="143" spans="2:16" ht="7.5" customHeight="1" x14ac:dyDescent="0.2">
      <c r="B143" s="39"/>
      <c r="C143" s="57"/>
    </row>
    <row r="144" spans="2:16" ht="12" customHeight="1" x14ac:dyDescent="0.2">
      <c r="B144" s="36" t="s">
        <v>18</v>
      </c>
      <c r="C144" s="37"/>
      <c r="D144" s="37"/>
      <c r="O144" s="37"/>
      <c r="P144" s="37"/>
    </row>
    <row r="145" spans="2:16" ht="12" customHeight="1" x14ac:dyDescent="0.2">
      <c r="B145" s="36"/>
      <c r="C145" s="37"/>
      <c r="D145" s="37"/>
      <c r="O145" s="37"/>
      <c r="P145" s="37"/>
    </row>
    <row r="146" spans="2:16" ht="37.15" customHeight="1" x14ac:dyDescent="0.2">
      <c r="B146" s="82" t="s">
        <v>302</v>
      </c>
      <c r="C146" s="166" t="s">
        <v>378</v>
      </c>
      <c r="D146" s="166"/>
      <c r="E146" s="166"/>
      <c r="F146" s="166"/>
      <c r="G146" s="166"/>
      <c r="H146" s="166"/>
      <c r="I146" s="166"/>
      <c r="J146" s="166"/>
      <c r="K146" s="166"/>
      <c r="L146" s="166"/>
      <c r="M146" s="166"/>
      <c r="N146" s="166"/>
      <c r="O146" s="166"/>
      <c r="P146" s="166"/>
    </row>
    <row r="147" spans="2:16" ht="12" customHeight="1" x14ac:dyDescent="0.2">
      <c r="B147" s="82" t="s">
        <v>303</v>
      </c>
      <c r="C147" s="263" t="s">
        <v>379</v>
      </c>
      <c r="D147" s="263"/>
      <c r="E147" s="263"/>
      <c r="F147" s="263"/>
      <c r="G147" s="263"/>
      <c r="H147" s="263"/>
      <c r="I147" s="263"/>
      <c r="J147" s="263"/>
      <c r="K147" s="263"/>
      <c r="L147" s="263"/>
      <c r="M147" s="263"/>
      <c r="N147" s="263"/>
      <c r="O147" s="263"/>
      <c r="P147" s="263"/>
    </row>
    <row r="148" spans="2:16" ht="12" customHeight="1" x14ac:dyDescent="0.2">
      <c r="B148" s="82" t="s">
        <v>304</v>
      </c>
      <c r="C148" s="263" t="s">
        <v>380</v>
      </c>
      <c r="D148" s="263"/>
      <c r="E148" s="263"/>
      <c r="F148" s="263"/>
      <c r="G148" s="263"/>
      <c r="H148" s="263"/>
      <c r="I148" s="263"/>
      <c r="J148" s="263"/>
      <c r="K148" s="263"/>
      <c r="L148" s="263"/>
      <c r="M148" s="263"/>
      <c r="N148" s="263"/>
      <c r="O148" s="263"/>
      <c r="P148" s="263"/>
    </row>
    <row r="149" spans="2:16" ht="12" customHeight="1" x14ac:dyDescent="0.2">
      <c r="B149" s="82" t="s">
        <v>306</v>
      </c>
      <c r="C149" s="263" t="s">
        <v>381</v>
      </c>
      <c r="D149" s="263"/>
      <c r="E149" s="263"/>
      <c r="F149" s="263"/>
      <c r="G149" s="263"/>
      <c r="H149" s="263"/>
      <c r="I149" s="263"/>
      <c r="J149" s="263"/>
      <c r="K149" s="263"/>
      <c r="L149" s="263"/>
      <c r="M149" s="263"/>
      <c r="N149" s="263"/>
      <c r="O149" s="263"/>
      <c r="P149" s="263"/>
    </row>
    <row r="150" spans="2:16" ht="12" customHeight="1" x14ac:dyDescent="0.2">
      <c r="B150" s="82" t="s">
        <v>307</v>
      </c>
      <c r="C150" s="263" t="s">
        <v>382</v>
      </c>
      <c r="D150" s="263"/>
      <c r="E150" s="263"/>
      <c r="F150" s="263"/>
      <c r="G150" s="263"/>
      <c r="H150" s="263"/>
      <c r="I150" s="263"/>
      <c r="J150" s="263"/>
      <c r="K150" s="263"/>
      <c r="L150" s="263"/>
      <c r="M150" s="263"/>
      <c r="N150" s="263"/>
      <c r="O150" s="263"/>
      <c r="P150" s="263"/>
    </row>
    <row r="151" spans="2:16" ht="12" customHeight="1" x14ac:dyDescent="0.2">
      <c r="B151" s="82" t="s">
        <v>308</v>
      </c>
      <c r="C151" s="300" t="s">
        <v>383</v>
      </c>
      <c r="D151" s="300"/>
      <c r="E151" s="300"/>
      <c r="F151" s="300"/>
      <c r="G151" s="300"/>
      <c r="H151" s="300"/>
      <c r="I151" s="300"/>
      <c r="J151" s="300"/>
      <c r="K151" s="300"/>
      <c r="L151" s="300"/>
      <c r="M151" s="300"/>
      <c r="N151" s="300"/>
      <c r="O151" s="300"/>
      <c r="P151" s="300"/>
    </row>
    <row r="152" spans="2:16" ht="12" customHeight="1" x14ac:dyDescent="0.2">
      <c r="B152" s="82"/>
      <c r="C152" s="300"/>
      <c r="D152" s="300"/>
      <c r="E152" s="300"/>
      <c r="F152" s="300"/>
      <c r="G152" s="300"/>
      <c r="H152" s="300"/>
      <c r="I152" s="300"/>
      <c r="J152" s="300"/>
      <c r="K152" s="300"/>
      <c r="L152" s="300"/>
      <c r="M152" s="300"/>
      <c r="N152" s="300"/>
      <c r="O152" s="300"/>
      <c r="P152" s="300"/>
    </row>
    <row r="153" spans="2:16" ht="12" customHeight="1" x14ac:dyDescent="0.2">
      <c r="B153" s="82" t="s">
        <v>309</v>
      </c>
      <c r="C153" s="263" t="s">
        <v>384</v>
      </c>
      <c r="D153" s="263"/>
      <c r="E153" s="263"/>
      <c r="F153" s="263"/>
      <c r="G153" s="263"/>
      <c r="H153" s="263"/>
      <c r="I153" s="263"/>
      <c r="J153" s="263"/>
      <c r="K153" s="263"/>
      <c r="L153" s="263"/>
      <c r="M153" s="263"/>
      <c r="N153" s="263"/>
      <c r="O153" s="263"/>
      <c r="P153" s="263"/>
    </row>
    <row r="154" spans="2:16" ht="12" customHeight="1" x14ac:dyDescent="0.2">
      <c r="B154" s="82" t="s">
        <v>311</v>
      </c>
      <c r="C154" s="180" t="s">
        <v>416</v>
      </c>
      <c r="D154" s="180"/>
      <c r="E154" s="180"/>
      <c r="F154" s="180"/>
      <c r="G154" s="180"/>
      <c r="H154" s="180"/>
      <c r="I154" s="180"/>
      <c r="J154" s="180"/>
      <c r="K154" s="180"/>
      <c r="L154" s="180"/>
      <c r="M154" s="180"/>
      <c r="N154" s="180"/>
      <c r="O154" s="180"/>
      <c r="P154" s="180"/>
    </row>
    <row r="155" spans="2:16" ht="12" customHeight="1" x14ac:dyDescent="0.2">
      <c r="B155" s="82"/>
      <c r="C155" s="37"/>
      <c r="D155" s="37"/>
      <c r="E155" s="37"/>
      <c r="F155" s="37"/>
      <c r="G155" s="37"/>
      <c r="H155" s="37"/>
      <c r="I155" s="37"/>
      <c r="J155" s="37"/>
      <c r="K155" s="37"/>
      <c r="L155" s="37"/>
      <c r="M155" s="37"/>
      <c r="N155" s="37"/>
      <c r="O155" s="37"/>
      <c r="P155" s="37"/>
    </row>
    <row r="156" spans="2:16" ht="12" customHeight="1" x14ac:dyDescent="0.2">
      <c r="B156" s="288" t="s">
        <v>195</v>
      </c>
      <c r="C156" s="288"/>
      <c r="D156" s="288"/>
      <c r="E156" s="288"/>
      <c r="F156" s="288"/>
      <c r="G156" s="288"/>
      <c r="H156" s="288"/>
      <c r="I156" s="288"/>
      <c r="J156" s="288"/>
      <c r="K156" s="288"/>
      <c r="L156" s="288"/>
      <c r="M156" s="288"/>
      <c r="N156" s="288"/>
      <c r="O156" s="288"/>
      <c r="P156" s="288"/>
    </row>
    <row r="157" spans="2:16" ht="10.15" customHeight="1" x14ac:dyDescent="0.2">
      <c r="B157" s="97"/>
      <c r="C157" s="97"/>
      <c r="D157" s="97"/>
      <c r="E157" s="97"/>
      <c r="F157" s="97"/>
      <c r="G157" s="97"/>
      <c r="H157" s="97"/>
      <c r="I157" s="97"/>
      <c r="J157" s="97"/>
      <c r="K157" s="97"/>
      <c r="L157" s="97"/>
      <c r="M157" s="97"/>
      <c r="N157" s="97"/>
      <c r="O157" s="97"/>
      <c r="P157" s="97"/>
    </row>
    <row r="158" spans="2:16" ht="12" customHeight="1" x14ac:dyDescent="0.2">
      <c r="B158" s="82" t="s">
        <v>302</v>
      </c>
      <c r="C158" s="180" t="s">
        <v>487</v>
      </c>
      <c r="D158" s="180"/>
      <c r="E158" s="180"/>
      <c r="F158" s="180"/>
      <c r="G158" s="180"/>
      <c r="H158" s="180"/>
      <c r="I158" s="180"/>
      <c r="J158" s="180"/>
      <c r="K158" s="180"/>
      <c r="L158" s="180"/>
      <c r="M158" s="180"/>
      <c r="N158" s="180"/>
      <c r="O158" s="180"/>
      <c r="P158" s="180"/>
    </row>
    <row r="159" spans="2:16" ht="12" customHeight="1" x14ac:dyDescent="0.2">
      <c r="B159" s="82" t="s">
        <v>303</v>
      </c>
      <c r="C159" s="180" t="s">
        <v>486</v>
      </c>
      <c r="D159" s="180"/>
      <c r="E159" s="180"/>
      <c r="F159" s="180"/>
      <c r="G159" s="180"/>
      <c r="H159" s="180"/>
      <c r="I159" s="180"/>
      <c r="J159" s="180"/>
      <c r="K159" s="180"/>
      <c r="L159" s="180"/>
      <c r="M159" s="180"/>
      <c r="N159" s="180"/>
      <c r="O159" s="180"/>
      <c r="P159" s="180"/>
    </row>
    <row r="160" spans="2:16" ht="12" customHeight="1" x14ac:dyDescent="0.2">
      <c r="B160" s="82" t="s">
        <v>304</v>
      </c>
      <c r="C160" s="180" t="s">
        <v>417</v>
      </c>
      <c r="D160" s="180"/>
      <c r="E160" s="180"/>
      <c r="F160" s="180"/>
      <c r="G160" s="180"/>
      <c r="H160" s="180"/>
      <c r="I160" s="180"/>
      <c r="J160" s="180"/>
      <c r="K160" s="180"/>
      <c r="L160" s="180"/>
      <c r="M160" s="180"/>
      <c r="N160" s="180"/>
      <c r="O160" s="180"/>
      <c r="P160" s="180"/>
    </row>
    <row r="161" spans="2:16" ht="12" customHeight="1" x14ac:dyDescent="0.2">
      <c r="B161" s="82" t="s">
        <v>306</v>
      </c>
      <c r="C161" s="180" t="s">
        <v>418</v>
      </c>
      <c r="D161" s="180"/>
      <c r="E161" s="180"/>
      <c r="F161" s="180"/>
      <c r="G161" s="180"/>
      <c r="H161" s="180"/>
      <c r="I161" s="180"/>
      <c r="J161" s="180"/>
      <c r="K161" s="180"/>
      <c r="L161" s="180"/>
      <c r="M161" s="180"/>
      <c r="N161" s="180"/>
      <c r="O161" s="180"/>
      <c r="P161" s="180"/>
    </row>
    <row r="162" spans="2:16" ht="12" customHeight="1" x14ac:dyDescent="0.2">
      <c r="B162" s="82" t="s">
        <v>307</v>
      </c>
      <c r="C162" s="180" t="s">
        <v>488</v>
      </c>
      <c r="D162" s="180"/>
      <c r="E162" s="180"/>
      <c r="F162" s="180"/>
      <c r="G162" s="180"/>
      <c r="H162" s="180"/>
      <c r="I162" s="180"/>
      <c r="J162" s="180"/>
      <c r="K162" s="180"/>
      <c r="L162" s="180"/>
      <c r="M162" s="180"/>
      <c r="N162" s="180"/>
      <c r="O162" s="180"/>
      <c r="P162" s="180"/>
    </row>
    <row r="163" spans="2:16" ht="15.75" customHeight="1" x14ac:dyDescent="0.2">
      <c r="C163" s="42"/>
      <c r="D163" s="42"/>
      <c r="E163" s="42"/>
      <c r="F163" s="59"/>
      <c r="G163" s="59"/>
      <c r="H163" s="59"/>
      <c r="I163" s="59"/>
      <c r="J163" s="59"/>
      <c r="K163" s="72"/>
      <c r="L163" s="72"/>
      <c r="M163" s="72"/>
      <c r="N163" s="42"/>
      <c r="O163" s="42"/>
      <c r="P163" s="42"/>
    </row>
    <row r="164" spans="2:16" ht="12" customHeight="1" x14ac:dyDescent="0.2">
      <c r="B164" s="39" t="s">
        <v>196</v>
      </c>
      <c r="C164" s="57" t="s">
        <v>57</v>
      </c>
    </row>
    <row r="165" spans="2:16" ht="7.5" customHeight="1" x14ac:dyDescent="0.2">
      <c r="B165" s="39"/>
      <c r="C165" s="57"/>
    </row>
    <row r="166" spans="2:16" ht="12" customHeight="1" x14ac:dyDescent="0.2">
      <c r="B166" s="36" t="s">
        <v>19</v>
      </c>
      <c r="C166" s="37"/>
      <c r="D166" s="37"/>
      <c r="O166" s="37"/>
      <c r="P166" s="37"/>
    </row>
    <row r="167" spans="2:16" ht="11.45" customHeight="1" x14ac:dyDescent="0.2">
      <c r="B167" s="36"/>
      <c r="C167" s="37"/>
      <c r="D167" s="37"/>
      <c r="O167" s="37"/>
      <c r="P167" s="37"/>
    </row>
    <row r="168" spans="2:16" ht="12" customHeight="1" x14ac:dyDescent="0.2">
      <c r="B168" s="82"/>
      <c r="C168" s="278" t="s">
        <v>385</v>
      </c>
      <c r="D168" s="278"/>
      <c r="E168" s="278"/>
      <c r="F168" s="278"/>
      <c r="G168" s="278"/>
      <c r="H168" s="278"/>
      <c r="I168" s="278"/>
      <c r="J168" s="278"/>
      <c r="K168" s="278"/>
      <c r="L168" s="278"/>
      <c r="M168" s="278"/>
      <c r="N168" s="278"/>
      <c r="O168" s="278"/>
      <c r="P168" s="278"/>
    </row>
    <row r="169" spans="2:16" ht="15.75" customHeight="1" x14ac:dyDescent="0.2">
      <c r="B169" s="37"/>
      <c r="C169" s="37"/>
      <c r="D169" s="37"/>
      <c r="E169" s="37"/>
      <c r="F169" s="37"/>
      <c r="G169" s="37"/>
      <c r="H169" s="37"/>
      <c r="I169" s="37"/>
      <c r="J169" s="37"/>
      <c r="K169" s="37"/>
      <c r="L169" s="37"/>
      <c r="M169" s="37"/>
      <c r="N169" s="37"/>
      <c r="O169" s="37"/>
      <c r="P169" s="37"/>
    </row>
    <row r="170" spans="2:16" ht="12" customHeight="1" x14ac:dyDescent="0.2">
      <c r="B170" s="39" t="s">
        <v>197</v>
      </c>
      <c r="C170" s="57" t="s">
        <v>58</v>
      </c>
      <c r="E170" s="37"/>
      <c r="F170" s="37"/>
      <c r="G170" s="37"/>
      <c r="H170" s="37"/>
      <c r="I170" s="37"/>
      <c r="J170" s="37"/>
      <c r="K170" s="37"/>
      <c r="L170" s="37"/>
      <c r="M170" s="37"/>
      <c r="N170" s="37"/>
    </row>
    <row r="171" spans="2:16" ht="7.5" customHeight="1" x14ac:dyDescent="0.2">
      <c r="B171" s="39"/>
      <c r="C171" s="57"/>
    </row>
    <row r="172" spans="2:16" x14ac:dyDescent="0.2">
      <c r="B172" s="82" t="s">
        <v>302</v>
      </c>
      <c r="C172" s="37" t="s">
        <v>68</v>
      </c>
      <c r="D172" s="101"/>
      <c r="E172" s="101"/>
      <c r="F172" s="101"/>
      <c r="G172" s="101"/>
      <c r="H172" s="101"/>
      <c r="I172" s="101"/>
      <c r="J172" s="101"/>
      <c r="K172" s="101"/>
      <c r="L172" s="101"/>
      <c r="M172" s="101"/>
      <c r="N172" s="101"/>
      <c r="O172" s="101"/>
      <c r="P172" s="37"/>
    </row>
    <row r="173" spans="2:16" x14ac:dyDescent="0.2">
      <c r="B173" s="82"/>
      <c r="C173" s="37"/>
      <c r="D173" s="101"/>
      <c r="E173" s="101"/>
      <c r="F173" s="101"/>
      <c r="G173" s="101"/>
      <c r="H173" s="101"/>
      <c r="I173" s="101"/>
      <c r="J173" s="101"/>
      <c r="K173" s="101"/>
      <c r="L173" s="101"/>
      <c r="M173" s="101"/>
      <c r="N173" s="101"/>
      <c r="O173" s="101"/>
      <c r="P173" s="37"/>
    </row>
    <row r="174" spans="2:16" x14ac:dyDescent="0.2">
      <c r="B174" s="82"/>
      <c r="C174" s="243" t="s">
        <v>72</v>
      </c>
      <c r="D174" s="243"/>
      <c r="E174" s="243"/>
      <c r="F174" s="243"/>
      <c r="G174" s="243"/>
      <c r="H174" s="243"/>
      <c r="I174" s="243"/>
      <c r="J174" s="243"/>
      <c r="K174" s="243"/>
      <c r="L174" s="243" t="s">
        <v>76</v>
      </c>
      <c r="M174" s="243"/>
      <c r="N174" s="243"/>
      <c r="O174" s="129" t="s">
        <v>185</v>
      </c>
      <c r="P174" s="37"/>
    </row>
    <row r="175" spans="2:16" x14ac:dyDescent="0.2">
      <c r="B175" s="82"/>
      <c r="C175" s="274" t="s">
        <v>398</v>
      </c>
      <c r="D175" s="274"/>
      <c r="E175" s="274"/>
      <c r="F175" s="274"/>
      <c r="G175" s="274"/>
      <c r="H175" s="274"/>
      <c r="I175" s="274"/>
      <c r="J175" s="274"/>
      <c r="K175" s="274"/>
      <c r="L175" s="178">
        <v>112763720.52</v>
      </c>
      <c r="M175" s="179"/>
      <c r="N175" s="179"/>
      <c r="O175" s="79">
        <f>L175/$L$199</f>
        <v>0.28625653919524374</v>
      </c>
      <c r="P175" s="37"/>
    </row>
    <row r="176" spans="2:16" x14ac:dyDescent="0.2">
      <c r="B176" s="82"/>
      <c r="C176" s="274" t="s">
        <v>399</v>
      </c>
      <c r="D176" s="274"/>
      <c r="E176" s="274"/>
      <c r="F176" s="274"/>
      <c r="G176" s="274"/>
      <c r="H176" s="274"/>
      <c r="I176" s="274"/>
      <c r="J176" s="274"/>
      <c r="K176" s="274"/>
      <c r="L176" s="178">
        <v>0</v>
      </c>
      <c r="M176" s="179"/>
      <c r="N176" s="179"/>
      <c r="O176" s="79">
        <f t="shared" ref="O176:O181" si="0">L176/$L$199</f>
        <v>0</v>
      </c>
      <c r="P176" s="37"/>
    </row>
    <row r="177" spans="2:16" x14ac:dyDescent="0.2">
      <c r="B177" s="82"/>
      <c r="C177" s="274" t="s">
        <v>400</v>
      </c>
      <c r="D177" s="274"/>
      <c r="E177" s="274"/>
      <c r="F177" s="274"/>
      <c r="G177" s="274"/>
      <c r="H177" s="274"/>
      <c r="I177" s="274"/>
      <c r="J177" s="274"/>
      <c r="K177" s="274"/>
      <c r="L177" s="178">
        <v>0</v>
      </c>
      <c r="M177" s="179"/>
      <c r="N177" s="179"/>
      <c r="O177" s="79">
        <f t="shared" si="0"/>
        <v>0</v>
      </c>
      <c r="P177" s="37"/>
    </row>
    <row r="178" spans="2:16" x14ac:dyDescent="0.2">
      <c r="B178" s="82"/>
      <c r="C178" s="274" t="s">
        <v>401</v>
      </c>
      <c r="D178" s="274"/>
      <c r="E178" s="274"/>
      <c r="F178" s="274"/>
      <c r="G178" s="274"/>
      <c r="H178" s="274"/>
      <c r="I178" s="274"/>
      <c r="J178" s="274"/>
      <c r="K178" s="274"/>
      <c r="L178" s="178">
        <v>77845825.400000006</v>
      </c>
      <c r="M178" s="179"/>
      <c r="N178" s="179"/>
      <c r="O178" s="79">
        <f t="shared" si="0"/>
        <v>0.19761565570061951</v>
      </c>
      <c r="P178" s="37"/>
    </row>
    <row r="179" spans="2:16" x14ac:dyDescent="0.2">
      <c r="B179" s="82"/>
      <c r="C179" s="274" t="s">
        <v>402</v>
      </c>
      <c r="D179" s="274"/>
      <c r="E179" s="274"/>
      <c r="F179" s="274"/>
      <c r="G179" s="274"/>
      <c r="H179" s="274"/>
      <c r="I179" s="274"/>
      <c r="J179" s="274"/>
      <c r="K179" s="274"/>
      <c r="L179" s="178">
        <v>777899.43</v>
      </c>
      <c r="M179" s="179"/>
      <c r="N179" s="179"/>
      <c r="O179" s="79">
        <f t="shared" si="0"/>
        <v>1.9747379533673511E-3</v>
      </c>
      <c r="P179" s="37"/>
    </row>
    <row r="180" spans="2:16" x14ac:dyDescent="0.2">
      <c r="B180" s="82"/>
      <c r="C180" s="274" t="s">
        <v>403</v>
      </c>
      <c r="D180" s="274"/>
      <c r="E180" s="274"/>
      <c r="F180" s="274"/>
      <c r="G180" s="274"/>
      <c r="H180" s="274"/>
      <c r="I180" s="274"/>
      <c r="J180" s="274"/>
      <c r="K180" s="274"/>
      <c r="L180" s="178">
        <v>3695799.18</v>
      </c>
      <c r="M180" s="179"/>
      <c r="N180" s="179"/>
      <c r="O180" s="79">
        <f t="shared" si="0"/>
        <v>9.3819774476116211E-3</v>
      </c>
      <c r="P180" s="37"/>
    </row>
    <row r="181" spans="2:16" x14ac:dyDescent="0.2">
      <c r="B181" s="82"/>
      <c r="C181" s="274"/>
      <c r="D181" s="274"/>
      <c r="E181" s="274"/>
      <c r="F181" s="274"/>
      <c r="G181" s="274"/>
      <c r="H181" s="274"/>
      <c r="I181" s="274"/>
      <c r="J181" s="274"/>
      <c r="K181" s="274"/>
      <c r="L181" s="178">
        <v>0</v>
      </c>
      <c r="M181" s="179"/>
      <c r="N181" s="179"/>
      <c r="O181" s="79">
        <f t="shared" si="0"/>
        <v>0</v>
      </c>
      <c r="P181" s="37"/>
    </row>
    <row r="182" spans="2:16" x14ac:dyDescent="0.2">
      <c r="B182" s="82"/>
      <c r="C182" s="277" t="s">
        <v>386</v>
      </c>
      <c r="D182" s="277"/>
      <c r="E182" s="277"/>
      <c r="F182" s="277"/>
      <c r="G182" s="277"/>
      <c r="H182" s="277"/>
      <c r="I182" s="277"/>
      <c r="J182" s="277"/>
      <c r="K182" s="277"/>
      <c r="L182" s="276">
        <f>SUM(L175:N181)</f>
        <v>195083244.53000003</v>
      </c>
      <c r="M182" s="276"/>
      <c r="N182" s="276"/>
      <c r="O182" s="130">
        <f>SUM(O175:O181)</f>
        <v>0.49522891029684218</v>
      </c>
      <c r="P182" s="37"/>
    </row>
    <row r="183" spans="2:16" x14ac:dyDescent="0.2">
      <c r="B183" s="82"/>
      <c r="C183" s="37"/>
      <c r="D183" s="101"/>
      <c r="E183" s="101"/>
      <c r="F183" s="101"/>
      <c r="G183" s="101"/>
      <c r="H183" s="101"/>
      <c r="I183" s="101"/>
      <c r="J183" s="101"/>
      <c r="K183" s="101"/>
      <c r="L183" s="101"/>
      <c r="M183" s="101"/>
      <c r="N183" s="101"/>
      <c r="O183" s="101"/>
      <c r="P183" s="37"/>
    </row>
    <row r="184" spans="2:16" x14ac:dyDescent="0.2">
      <c r="B184" s="82"/>
      <c r="C184" s="274" t="s">
        <v>405</v>
      </c>
      <c r="D184" s="274"/>
      <c r="E184" s="274"/>
      <c r="F184" s="274"/>
      <c r="G184" s="274"/>
      <c r="H184" s="274"/>
      <c r="I184" s="274"/>
      <c r="J184" s="274"/>
      <c r="K184" s="274"/>
      <c r="L184" s="178">
        <v>137075289</v>
      </c>
      <c r="M184" s="179"/>
      <c r="N184" s="179"/>
      <c r="O184" s="79">
        <f>L184/$L$199</f>
        <v>0.3479727137184021</v>
      </c>
      <c r="P184" s="37"/>
    </row>
    <row r="185" spans="2:16" x14ac:dyDescent="0.2">
      <c r="B185" s="82"/>
      <c r="C185" s="274" t="s">
        <v>406</v>
      </c>
      <c r="D185" s="274"/>
      <c r="E185" s="274"/>
      <c r="F185" s="274"/>
      <c r="G185" s="274"/>
      <c r="H185" s="274"/>
      <c r="I185" s="274"/>
      <c r="J185" s="274"/>
      <c r="K185" s="274"/>
      <c r="L185" s="178">
        <v>59561086.329999998</v>
      </c>
      <c r="M185" s="179"/>
      <c r="N185" s="179"/>
      <c r="O185" s="79">
        <f>L185/$L$199</f>
        <v>0.15119889947681323</v>
      </c>
      <c r="P185" s="37"/>
    </row>
    <row r="186" spans="2:16" x14ac:dyDescent="0.2">
      <c r="B186" s="82"/>
      <c r="C186" s="274" t="s">
        <v>407</v>
      </c>
      <c r="D186" s="274"/>
      <c r="E186" s="274"/>
      <c r="F186" s="274"/>
      <c r="G186" s="274"/>
      <c r="H186" s="274"/>
      <c r="I186" s="274"/>
      <c r="J186" s="274"/>
      <c r="K186" s="274"/>
      <c r="L186" s="178">
        <v>89450</v>
      </c>
      <c r="M186" s="179"/>
      <c r="N186" s="179"/>
      <c r="O186" s="79">
        <f>L186/$L$199</f>
        <v>2.2707345334950244E-4</v>
      </c>
      <c r="P186" s="37"/>
    </row>
    <row r="187" spans="2:16" x14ac:dyDescent="0.2">
      <c r="B187" s="82"/>
      <c r="C187" s="274" t="s">
        <v>408</v>
      </c>
      <c r="D187" s="274"/>
      <c r="E187" s="274"/>
      <c r="F187" s="274"/>
      <c r="G187" s="274"/>
      <c r="H187" s="274"/>
      <c r="I187" s="274"/>
      <c r="J187" s="274"/>
      <c r="K187" s="274"/>
      <c r="L187" s="178">
        <v>2116326</v>
      </c>
      <c r="M187" s="179"/>
      <c r="N187" s="179"/>
      <c r="O187" s="79">
        <f>L187/$L$199</f>
        <v>5.3724030545929469E-3</v>
      </c>
      <c r="P187" s="37"/>
    </row>
    <row r="188" spans="2:16" x14ac:dyDescent="0.2">
      <c r="B188" s="82"/>
      <c r="C188" s="274" t="s">
        <v>387</v>
      </c>
      <c r="D188" s="274"/>
      <c r="E188" s="274"/>
      <c r="F188" s="274"/>
      <c r="G188" s="274"/>
      <c r="H188" s="274"/>
      <c r="I188" s="274"/>
      <c r="J188" s="274"/>
      <c r="K188" s="274"/>
      <c r="L188" s="179">
        <v>0</v>
      </c>
      <c r="M188" s="179"/>
      <c r="N188" s="179"/>
      <c r="O188" s="79">
        <v>0</v>
      </c>
      <c r="P188" s="37"/>
    </row>
    <row r="189" spans="2:16" x14ac:dyDescent="0.2">
      <c r="B189" s="82"/>
      <c r="C189" s="274" t="s">
        <v>388</v>
      </c>
      <c r="D189" s="274"/>
      <c r="E189" s="274"/>
      <c r="F189" s="274"/>
      <c r="G189" s="274"/>
      <c r="H189" s="274"/>
      <c r="I189" s="274"/>
      <c r="J189" s="274"/>
      <c r="K189" s="274"/>
      <c r="L189" s="179">
        <v>0</v>
      </c>
      <c r="M189" s="179"/>
      <c r="N189" s="179"/>
      <c r="O189" s="79">
        <v>0</v>
      </c>
      <c r="P189" s="37"/>
    </row>
    <row r="190" spans="2:16" ht="34.9" customHeight="1" x14ac:dyDescent="0.2">
      <c r="B190" s="82"/>
      <c r="C190" s="275" t="s">
        <v>389</v>
      </c>
      <c r="D190" s="275"/>
      <c r="E190" s="275"/>
      <c r="F190" s="275"/>
      <c r="G190" s="275"/>
      <c r="H190" s="275"/>
      <c r="I190" s="275"/>
      <c r="J190" s="275"/>
      <c r="K190" s="275"/>
      <c r="L190" s="276">
        <f>SUM(L184:N189)</f>
        <v>198842151.32999998</v>
      </c>
      <c r="M190" s="276"/>
      <c r="N190" s="276"/>
      <c r="O190" s="138">
        <f>SUM(O184:O189)</f>
        <v>0.50477108970315776</v>
      </c>
      <c r="P190" s="37"/>
    </row>
    <row r="191" spans="2:16" x14ac:dyDescent="0.2">
      <c r="B191" s="82"/>
      <c r="C191" s="37"/>
      <c r="D191" s="101"/>
      <c r="E191" s="101"/>
      <c r="F191" s="101"/>
      <c r="G191" s="101"/>
      <c r="H191" s="101"/>
      <c r="I191" s="101"/>
      <c r="J191" s="101"/>
      <c r="K191" s="101"/>
      <c r="L191" s="101"/>
      <c r="M191" s="101"/>
      <c r="N191" s="101"/>
      <c r="O191" s="101"/>
      <c r="P191" s="37"/>
    </row>
    <row r="192" spans="2:16" x14ac:dyDescent="0.2">
      <c r="B192" s="82"/>
      <c r="C192" s="274" t="s">
        <v>390</v>
      </c>
      <c r="D192" s="274"/>
      <c r="E192" s="274"/>
      <c r="F192" s="274"/>
      <c r="G192" s="274"/>
      <c r="H192" s="274"/>
      <c r="I192" s="274"/>
      <c r="J192" s="274"/>
      <c r="K192" s="274"/>
      <c r="L192" s="179">
        <v>0</v>
      </c>
      <c r="M192" s="179"/>
      <c r="N192" s="179"/>
      <c r="O192" s="79">
        <f>L192/$L$199</f>
        <v>0</v>
      </c>
      <c r="P192" s="37"/>
    </row>
    <row r="193" spans="2:16" x14ac:dyDescent="0.2">
      <c r="B193" s="82"/>
      <c r="C193" s="274" t="s">
        <v>391</v>
      </c>
      <c r="D193" s="274"/>
      <c r="E193" s="274"/>
      <c r="F193" s="274"/>
      <c r="G193" s="274"/>
      <c r="H193" s="274"/>
      <c r="I193" s="274"/>
      <c r="J193" s="274"/>
      <c r="K193" s="274"/>
      <c r="L193" s="179">
        <v>0</v>
      </c>
      <c r="M193" s="179"/>
      <c r="N193" s="179"/>
      <c r="O193" s="79">
        <f>L193/$L$199</f>
        <v>0</v>
      </c>
      <c r="P193" s="37"/>
    </row>
    <row r="194" spans="2:16" x14ac:dyDescent="0.2">
      <c r="B194" s="82"/>
      <c r="C194" s="274" t="s">
        <v>392</v>
      </c>
      <c r="D194" s="274"/>
      <c r="E194" s="274"/>
      <c r="F194" s="274"/>
      <c r="G194" s="274"/>
      <c r="H194" s="274"/>
      <c r="I194" s="274"/>
      <c r="J194" s="274"/>
      <c r="K194" s="274"/>
      <c r="L194" s="179">
        <v>0</v>
      </c>
      <c r="M194" s="179"/>
      <c r="N194" s="179"/>
      <c r="O194" s="79">
        <f>L194/$L$199</f>
        <v>0</v>
      </c>
      <c r="P194" s="37"/>
    </row>
    <row r="195" spans="2:16" x14ac:dyDescent="0.2">
      <c r="B195" s="82"/>
      <c r="C195" s="274" t="s">
        <v>393</v>
      </c>
      <c r="D195" s="274"/>
      <c r="E195" s="274"/>
      <c r="F195" s="274"/>
      <c r="G195" s="274"/>
      <c r="H195" s="274"/>
      <c r="I195" s="274"/>
      <c r="J195" s="274"/>
      <c r="K195" s="274"/>
      <c r="L195" s="179">
        <v>0</v>
      </c>
      <c r="M195" s="179"/>
      <c r="N195" s="179"/>
      <c r="O195" s="79">
        <f>L195/$L$199</f>
        <v>0</v>
      </c>
      <c r="P195" s="37"/>
    </row>
    <row r="196" spans="2:16" x14ac:dyDescent="0.2">
      <c r="B196" s="82"/>
      <c r="C196" s="274" t="s">
        <v>394</v>
      </c>
      <c r="D196" s="274"/>
      <c r="E196" s="274"/>
      <c r="F196" s="274"/>
      <c r="G196" s="274"/>
      <c r="H196" s="274"/>
      <c r="I196" s="274"/>
      <c r="J196" s="274"/>
      <c r="K196" s="274"/>
      <c r="L196" s="178">
        <v>0</v>
      </c>
      <c r="M196" s="179"/>
      <c r="N196" s="179"/>
      <c r="O196" s="79">
        <f>L196/$L$199</f>
        <v>0</v>
      </c>
      <c r="P196" s="37"/>
    </row>
    <row r="197" spans="2:16" x14ac:dyDescent="0.2">
      <c r="B197" s="82"/>
      <c r="C197" s="275" t="s">
        <v>505</v>
      </c>
      <c r="D197" s="275"/>
      <c r="E197" s="275"/>
      <c r="F197" s="275"/>
      <c r="G197" s="275"/>
      <c r="H197" s="275"/>
      <c r="I197" s="275"/>
      <c r="J197" s="275"/>
      <c r="K197" s="275"/>
      <c r="L197" s="276">
        <f>SUM(L192:N196)</f>
        <v>0</v>
      </c>
      <c r="M197" s="276"/>
      <c r="N197" s="276"/>
      <c r="O197" s="138">
        <f>SUM(O192:O196)</f>
        <v>0</v>
      </c>
      <c r="P197" s="37"/>
    </row>
    <row r="198" spans="2:16" x14ac:dyDescent="0.2">
      <c r="B198" s="82"/>
      <c r="C198" s="37"/>
      <c r="D198" s="101"/>
      <c r="E198" s="101"/>
      <c r="F198" s="101"/>
      <c r="G198" s="101"/>
      <c r="H198" s="101"/>
      <c r="I198" s="101"/>
      <c r="J198" s="101"/>
      <c r="K198" s="101"/>
      <c r="L198" s="101"/>
      <c r="M198" s="101"/>
      <c r="N198" s="101"/>
      <c r="O198" s="101"/>
      <c r="P198" s="37"/>
    </row>
    <row r="199" spans="2:16" x14ac:dyDescent="0.2">
      <c r="B199" s="82"/>
      <c r="C199" s="277" t="s">
        <v>395</v>
      </c>
      <c r="D199" s="277"/>
      <c r="E199" s="277"/>
      <c r="F199" s="277"/>
      <c r="G199" s="277"/>
      <c r="H199" s="277"/>
      <c r="I199" s="277"/>
      <c r="J199" s="277"/>
      <c r="K199" s="277"/>
      <c r="L199" s="276">
        <f>SUM(L197,L190,L182)</f>
        <v>393925395.86000001</v>
      </c>
      <c r="M199" s="276"/>
      <c r="N199" s="276"/>
      <c r="O199" s="138">
        <f>SUM(O197,O190,O182)</f>
        <v>1</v>
      </c>
      <c r="P199" s="37"/>
    </row>
    <row r="200" spans="2:16" x14ac:dyDescent="0.2">
      <c r="B200" s="82"/>
      <c r="C200" s="37"/>
      <c r="D200" s="101"/>
      <c r="E200" s="101"/>
      <c r="F200" s="101"/>
      <c r="G200" s="101"/>
      <c r="H200" s="101"/>
      <c r="I200" s="101"/>
      <c r="J200" s="101"/>
      <c r="K200" s="101"/>
      <c r="L200" s="101"/>
      <c r="M200" s="101"/>
      <c r="N200" s="101"/>
      <c r="O200" s="101"/>
      <c r="P200" s="37"/>
    </row>
    <row r="201" spans="2:16" x14ac:dyDescent="0.2">
      <c r="B201" s="82"/>
      <c r="C201" s="37"/>
      <c r="D201" s="101"/>
      <c r="E201" s="101"/>
      <c r="F201" s="101"/>
      <c r="G201" s="101"/>
      <c r="H201" s="101"/>
      <c r="I201" s="101"/>
      <c r="J201" s="101"/>
      <c r="K201" s="101"/>
      <c r="L201" s="101"/>
      <c r="M201" s="101"/>
      <c r="N201" s="101"/>
      <c r="O201" s="101"/>
      <c r="P201" s="37"/>
    </row>
    <row r="202" spans="2:16" ht="12" customHeight="1" x14ac:dyDescent="0.2">
      <c r="B202" s="82" t="s">
        <v>303</v>
      </c>
      <c r="C202" s="37" t="s">
        <v>69</v>
      </c>
      <c r="D202" s="83"/>
      <c r="E202" s="83"/>
      <c r="F202" s="83"/>
      <c r="G202" s="83"/>
      <c r="H202" s="83"/>
      <c r="I202" s="83"/>
      <c r="J202" s="83"/>
      <c r="K202" s="83"/>
      <c r="L202" s="83"/>
      <c r="M202" s="83"/>
      <c r="N202" s="37"/>
      <c r="O202" s="37"/>
      <c r="P202" s="37"/>
    </row>
    <row r="203" spans="2:16" ht="12" customHeight="1" x14ac:dyDescent="0.2">
      <c r="B203" s="82"/>
      <c r="C203" s="37"/>
      <c r="D203" s="83"/>
      <c r="E203" s="83"/>
      <c r="F203" s="83"/>
      <c r="G203" s="83"/>
      <c r="H203" s="83"/>
      <c r="I203" s="83"/>
      <c r="J203" s="83"/>
      <c r="K203" s="83"/>
      <c r="L203" s="83"/>
      <c r="M203" s="83"/>
      <c r="N203" s="37"/>
      <c r="O203" s="37"/>
      <c r="P203" s="37"/>
    </row>
    <row r="204" spans="2:16" ht="12" customHeight="1" x14ac:dyDescent="0.2">
      <c r="B204" s="82"/>
      <c r="C204" s="231" t="s">
        <v>72</v>
      </c>
      <c r="D204" s="232"/>
      <c r="E204" s="232"/>
      <c r="F204" s="232"/>
      <c r="G204" s="232"/>
      <c r="H204" s="232"/>
      <c r="I204" s="232"/>
      <c r="J204" s="233"/>
      <c r="K204" s="231" t="s">
        <v>396</v>
      </c>
      <c r="L204" s="233"/>
      <c r="M204" s="231" t="s">
        <v>397</v>
      </c>
      <c r="N204" s="233"/>
      <c r="O204" s="129" t="s">
        <v>185</v>
      </c>
      <c r="P204" s="37"/>
    </row>
    <row r="205" spans="2:16" ht="12" customHeight="1" x14ac:dyDescent="0.2">
      <c r="B205" s="82"/>
      <c r="C205" s="184" t="s">
        <v>398</v>
      </c>
      <c r="D205" s="185"/>
      <c r="E205" s="185"/>
      <c r="F205" s="185"/>
      <c r="G205" s="185"/>
      <c r="H205" s="185"/>
      <c r="I205" s="185"/>
      <c r="J205" s="186"/>
      <c r="K205" s="234">
        <v>45020379.479999997</v>
      </c>
      <c r="L205" s="189"/>
      <c r="M205" s="234">
        <v>112763720.52</v>
      </c>
      <c r="N205" s="189"/>
      <c r="O205" s="80">
        <f>K205/M205</f>
        <v>0.39924524725144284</v>
      </c>
      <c r="P205" s="37"/>
    </row>
    <row r="206" spans="2:16" ht="12" customHeight="1" x14ac:dyDescent="0.2">
      <c r="B206" s="82"/>
      <c r="C206" s="184" t="s">
        <v>399</v>
      </c>
      <c r="D206" s="185"/>
      <c r="E206" s="185"/>
      <c r="F206" s="185"/>
      <c r="G206" s="185"/>
      <c r="H206" s="185"/>
      <c r="I206" s="185"/>
      <c r="J206" s="186"/>
      <c r="K206" s="234">
        <v>0</v>
      </c>
      <c r="L206" s="189"/>
      <c r="M206" s="234">
        <v>0</v>
      </c>
      <c r="N206" s="189"/>
      <c r="O206" s="80">
        <v>0</v>
      </c>
      <c r="P206" s="37"/>
    </row>
    <row r="207" spans="2:16" ht="12" customHeight="1" x14ac:dyDescent="0.2">
      <c r="B207" s="82"/>
      <c r="C207" s="184" t="s">
        <v>400</v>
      </c>
      <c r="D207" s="185"/>
      <c r="E207" s="185"/>
      <c r="F207" s="185"/>
      <c r="G207" s="185"/>
      <c r="H207" s="185"/>
      <c r="I207" s="185"/>
      <c r="J207" s="186"/>
      <c r="K207" s="234">
        <v>20000</v>
      </c>
      <c r="L207" s="189"/>
      <c r="M207" s="234">
        <v>0</v>
      </c>
      <c r="N207" s="189"/>
      <c r="O207" s="80">
        <v>0</v>
      </c>
      <c r="P207" s="37"/>
    </row>
    <row r="208" spans="2:16" ht="12" customHeight="1" x14ac:dyDescent="0.2">
      <c r="B208" s="82"/>
      <c r="C208" s="184" t="s">
        <v>401</v>
      </c>
      <c r="D208" s="185"/>
      <c r="E208" s="185"/>
      <c r="F208" s="185"/>
      <c r="G208" s="185"/>
      <c r="H208" s="185"/>
      <c r="I208" s="185"/>
      <c r="J208" s="186"/>
      <c r="K208" s="234">
        <v>10997574.6</v>
      </c>
      <c r="L208" s="189"/>
      <c r="M208" s="234">
        <v>77845825.400000006</v>
      </c>
      <c r="N208" s="189"/>
      <c r="O208" s="80">
        <f>K208/M208</f>
        <v>0.14127378756009695</v>
      </c>
      <c r="P208" s="37"/>
    </row>
    <row r="209" spans="2:16" ht="12" customHeight="1" x14ac:dyDescent="0.2">
      <c r="B209" s="82"/>
      <c r="C209" s="184" t="s">
        <v>402</v>
      </c>
      <c r="D209" s="185"/>
      <c r="E209" s="185"/>
      <c r="F209" s="185"/>
      <c r="G209" s="185"/>
      <c r="H209" s="185"/>
      <c r="I209" s="185"/>
      <c r="J209" s="186"/>
      <c r="K209" s="234">
        <v>2227100.5699999998</v>
      </c>
      <c r="L209" s="189"/>
      <c r="M209" s="234">
        <v>777899.43</v>
      </c>
      <c r="N209" s="189"/>
      <c r="O209" s="80">
        <f>K209/M209</f>
        <v>2.8629672218682556</v>
      </c>
      <c r="P209" s="37"/>
    </row>
    <row r="210" spans="2:16" ht="12" customHeight="1" x14ac:dyDescent="0.2">
      <c r="B210" s="82"/>
      <c r="C210" s="184" t="s">
        <v>403</v>
      </c>
      <c r="D210" s="185"/>
      <c r="E210" s="185"/>
      <c r="F210" s="185"/>
      <c r="G210" s="185"/>
      <c r="H210" s="185"/>
      <c r="I210" s="185"/>
      <c r="J210" s="186"/>
      <c r="K210" s="234">
        <v>2304200.8199999998</v>
      </c>
      <c r="L210" s="189"/>
      <c r="M210" s="234">
        <v>3695799.18</v>
      </c>
      <c r="N210" s="189"/>
      <c r="O210" s="80">
        <f>K210/M210</f>
        <v>0.62346483338956737</v>
      </c>
      <c r="P210" s="37"/>
    </row>
    <row r="211" spans="2:16" ht="12" customHeight="1" x14ac:dyDescent="0.2">
      <c r="B211" s="82"/>
      <c r="C211" s="184" t="s">
        <v>404</v>
      </c>
      <c r="D211" s="185"/>
      <c r="E211" s="185"/>
      <c r="F211" s="185"/>
      <c r="G211" s="185"/>
      <c r="H211" s="185"/>
      <c r="I211" s="185"/>
      <c r="J211" s="186"/>
      <c r="K211" s="234">
        <v>0</v>
      </c>
      <c r="L211" s="189"/>
      <c r="M211" s="234">
        <v>0</v>
      </c>
      <c r="N211" s="189"/>
      <c r="O211" s="80">
        <v>0</v>
      </c>
      <c r="P211" s="37"/>
    </row>
    <row r="212" spans="2:16" ht="12" customHeight="1" x14ac:dyDescent="0.2">
      <c r="B212" s="82"/>
      <c r="C212" s="266" t="s">
        <v>386</v>
      </c>
      <c r="D212" s="267"/>
      <c r="E212" s="267"/>
      <c r="F212" s="267"/>
      <c r="G212" s="267"/>
      <c r="H212" s="267"/>
      <c r="I212" s="267"/>
      <c r="J212" s="268"/>
      <c r="K212" s="238">
        <f>SUM(K205:L211)</f>
        <v>60569255.469999999</v>
      </c>
      <c r="L212" s="240"/>
      <c r="M212" s="269">
        <f>SUM(M205:N211)</f>
        <v>195083244.53000003</v>
      </c>
      <c r="N212" s="270"/>
      <c r="O212" s="130">
        <f>SUM(O205:O211)</f>
        <v>4.026951090069363</v>
      </c>
      <c r="P212" s="37"/>
    </row>
    <row r="213" spans="2:16" ht="12" customHeight="1" x14ac:dyDescent="0.2">
      <c r="B213" s="82"/>
      <c r="C213" s="37"/>
      <c r="D213" s="83"/>
      <c r="E213" s="83"/>
      <c r="F213" s="83"/>
      <c r="G213" s="83"/>
      <c r="H213" s="83"/>
      <c r="I213" s="83"/>
      <c r="J213" s="83"/>
      <c r="K213" s="83"/>
      <c r="L213" s="83"/>
      <c r="M213" s="83"/>
      <c r="N213" s="37"/>
      <c r="O213" s="37"/>
      <c r="P213" s="37"/>
    </row>
    <row r="214" spans="2:16" ht="12" customHeight="1" x14ac:dyDescent="0.2">
      <c r="B214" s="82"/>
      <c r="C214" s="184" t="s">
        <v>405</v>
      </c>
      <c r="D214" s="185"/>
      <c r="E214" s="185"/>
      <c r="F214" s="185"/>
      <c r="G214" s="185"/>
      <c r="H214" s="185"/>
      <c r="I214" s="185"/>
      <c r="J214" s="186"/>
      <c r="K214" s="234">
        <v>116561032</v>
      </c>
      <c r="L214" s="189"/>
      <c r="M214" s="234">
        <v>137075289</v>
      </c>
      <c r="N214" s="189"/>
      <c r="O214" s="80">
        <f>K214/M214</f>
        <v>0.85034314244633835</v>
      </c>
      <c r="P214" s="37"/>
    </row>
    <row r="215" spans="2:16" ht="12" customHeight="1" x14ac:dyDescent="0.2">
      <c r="B215" s="82"/>
      <c r="C215" s="184" t="s">
        <v>406</v>
      </c>
      <c r="D215" s="185"/>
      <c r="E215" s="185"/>
      <c r="F215" s="185"/>
      <c r="G215" s="185"/>
      <c r="H215" s="185"/>
      <c r="I215" s="185"/>
      <c r="J215" s="186"/>
      <c r="K215" s="234">
        <v>56764190.670000002</v>
      </c>
      <c r="L215" s="189"/>
      <c r="M215" s="234">
        <v>59561086.329999998</v>
      </c>
      <c r="N215" s="189"/>
      <c r="O215" s="80">
        <f>K215/M215</f>
        <v>0.95304156065079615</v>
      </c>
      <c r="P215" s="37"/>
    </row>
    <row r="216" spans="2:16" ht="12" customHeight="1" x14ac:dyDescent="0.2">
      <c r="B216" s="82"/>
      <c r="C216" s="184" t="s">
        <v>407</v>
      </c>
      <c r="D216" s="185"/>
      <c r="E216" s="185"/>
      <c r="F216" s="185"/>
      <c r="G216" s="185"/>
      <c r="H216" s="185"/>
      <c r="I216" s="185"/>
      <c r="J216" s="186"/>
      <c r="K216" s="234">
        <v>0</v>
      </c>
      <c r="L216" s="189"/>
      <c r="M216" s="234">
        <v>89450</v>
      </c>
      <c r="N216" s="189"/>
      <c r="O216" s="80">
        <f>K216/M216</f>
        <v>0</v>
      </c>
      <c r="P216" s="37"/>
    </row>
    <row r="217" spans="2:16" ht="12" customHeight="1" x14ac:dyDescent="0.2">
      <c r="B217" s="82"/>
      <c r="C217" s="184" t="s">
        <v>408</v>
      </c>
      <c r="D217" s="185"/>
      <c r="E217" s="185"/>
      <c r="F217" s="185"/>
      <c r="G217" s="185"/>
      <c r="H217" s="185"/>
      <c r="I217" s="185"/>
      <c r="J217" s="186"/>
      <c r="K217" s="234">
        <v>1913783</v>
      </c>
      <c r="L217" s="189"/>
      <c r="M217" s="234">
        <v>2116326</v>
      </c>
      <c r="N217" s="189"/>
      <c r="O217" s="80">
        <f>K217/M217</f>
        <v>0.90429499046933226</v>
      </c>
      <c r="P217" s="37"/>
    </row>
    <row r="218" spans="2:16" ht="12" customHeight="1" x14ac:dyDescent="0.2">
      <c r="B218" s="82"/>
      <c r="C218" s="184" t="s">
        <v>387</v>
      </c>
      <c r="D218" s="185"/>
      <c r="E218" s="185"/>
      <c r="F218" s="185"/>
      <c r="G218" s="185"/>
      <c r="H218" s="185"/>
      <c r="I218" s="185"/>
      <c r="J218" s="186"/>
      <c r="K218" s="234">
        <v>0</v>
      </c>
      <c r="L218" s="189"/>
      <c r="M218" s="234">
        <v>0</v>
      </c>
      <c r="N218" s="189"/>
      <c r="O218" s="80">
        <v>0</v>
      </c>
      <c r="P218" s="37"/>
    </row>
    <row r="219" spans="2:16" ht="12" customHeight="1" x14ac:dyDescent="0.2">
      <c r="B219" s="82"/>
      <c r="C219" s="184" t="s">
        <v>388</v>
      </c>
      <c r="D219" s="185"/>
      <c r="E219" s="185"/>
      <c r="F219" s="185"/>
      <c r="G219" s="185"/>
      <c r="H219" s="185"/>
      <c r="I219" s="185"/>
      <c r="J219" s="186"/>
      <c r="K219" s="234">
        <v>0</v>
      </c>
      <c r="L219" s="189"/>
      <c r="M219" s="234">
        <v>0</v>
      </c>
      <c r="N219" s="189"/>
      <c r="O219" s="80">
        <v>0</v>
      </c>
      <c r="P219" s="37"/>
    </row>
    <row r="220" spans="2:16" ht="47.45" customHeight="1" x14ac:dyDescent="0.2">
      <c r="B220" s="82"/>
      <c r="C220" s="271" t="s">
        <v>389</v>
      </c>
      <c r="D220" s="272"/>
      <c r="E220" s="272"/>
      <c r="F220" s="272"/>
      <c r="G220" s="272"/>
      <c r="H220" s="272"/>
      <c r="I220" s="272"/>
      <c r="J220" s="273"/>
      <c r="K220" s="269">
        <f>SUM(K214:L219)</f>
        <v>175239005.67000002</v>
      </c>
      <c r="L220" s="270"/>
      <c r="M220" s="269">
        <f>SUM(M214:N219)</f>
        <v>198842151.32999998</v>
      </c>
      <c r="N220" s="270"/>
      <c r="O220" s="131">
        <f>SUM(O214:O219)</f>
        <v>2.7076796935664671</v>
      </c>
      <c r="P220" s="37"/>
    </row>
    <row r="221" spans="2:16" ht="12" customHeight="1" x14ac:dyDescent="0.2">
      <c r="B221" s="82"/>
      <c r="C221" s="37"/>
      <c r="D221" s="83"/>
      <c r="E221" s="83"/>
      <c r="F221" s="83"/>
      <c r="G221" s="83"/>
      <c r="H221" s="83"/>
      <c r="I221" s="83"/>
      <c r="J221" s="83"/>
      <c r="K221" s="83"/>
      <c r="L221" s="83"/>
      <c r="M221" s="83"/>
      <c r="N221" s="37"/>
      <c r="O221" s="37"/>
      <c r="P221" s="37"/>
    </row>
    <row r="222" spans="2:16" ht="12" customHeight="1" x14ac:dyDescent="0.2">
      <c r="B222" s="82"/>
      <c r="C222" s="184" t="s">
        <v>390</v>
      </c>
      <c r="D222" s="185"/>
      <c r="E222" s="185"/>
      <c r="F222" s="185"/>
      <c r="G222" s="185"/>
      <c r="H222" s="185"/>
      <c r="I222" s="185"/>
      <c r="J222" s="186"/>
      <c r="K222" s="234">
        <v>0</v>
      </c>
      <c r="L222" s="189"/>
      <c r="M222" s="234">
        <v>0</v>
      </c>
      <c r="N222" s="189"/>
      <c r="O222" s="80">
        <v>0</v>
      </c>
      <c r="P222" s="37"/>
    </row>
    <row r="223" spans="2:16" ht="12" customHeight="1" x14ac:dyDescent="0.2">
      <c r="B223" s="82"/>
      <c r="C223" s="184" t="s">
        <v>391</v>
      </c>
      <c r="D223" s="185"/>
      <c r="E223" s="185"/>
      <c r="F223" s="185"/>
      <c r="G223" s="185"/>
      <c r="H223" s="185"/>
      <c r="I223" s="185"/>
      <c r="J223" s="186"/>
      <c r="K223" s="234">
        <v>0</v>
      </c>
      <c r="L223" s="189"/>
      <c r="M223" s="234">
        <v>0</v>
      </c>
      <c r="N223" s="189"/>
      <c r="O223" s="80">
        <v>0</v>
      </c>
      <c r="P223" s="37"/>
    </row>
    <row r="224" spans="2:16" ht="12" customHeight="1" x14ac:dyDescent="0.2">
      <c r="B224" s="82"/>
      <c r="C224" s="184" t="s">
        <v>392</v>
      </c>
      <c r="D224" s="185"/>
      <c r="E224" s="185"/>
      <c r="F224" s="185"/>
      <c r="G224" s="185"/>
      <c r="H224" s="185"/>
      <c r="I224" s="185"/>
      <c r="J224" s="186"/>
      <c r="K224" s="234">
        <v>0</v>
      </c>
      <c r="L224" s="189"/>
      <c r="M224" s="234">
        <v>0</v>
      </c>
      <c r="N224" s="189"/>
      <c r="O224" s="80">
        <v>0</v>
      </c>
      <c r="P224" s="37"/>
    </row>
    <row r="225" spans="2:16" ht="12" customHeight="1" x14ac:dyDescent="0.2">
      <c r="B225" s="82"/>
      <c r="C225" s="184" t="s">
        <v>393</v>
      </c>
      <c r="D225" s="185"/>
      <c r="E225" s="185"/>
      <c r="F225" s="185"/>
      <c r="G225" s="185"/>
      <c r="H225" s="185"/>
      <c r="I225" s="185"/>
      <c r="J225" s="186"/>
      <c r="K225" s="234">
        <v>0</v>
      </c>
      <c r="L225" s="189"/>
      <c r="M225" s="234">
        <v>0</v>
      </c>
      <c r="N225" s="189"/>
      <c r="O225" s="80">
        <v>0</v>
      </c>
      <c r="P225" s="37"/>
    </row>
    <row r="226" spans="2:16" ht="12" customHeight="1" x14ac:dyDescent="0.2">
      <c r="B226" s="82"/>
      <c r="C226" s="184" t="s">
        <v>394</v>
      </c>
      <c r="D226" s="185"/>
      <c r="E226" s="185"/>
      <c r="F226" s="185"/>
      <c r="G226" s="185"/>
      <c r="H226" s="185"/>
      <c r="I226" s="185"/>
      <c r="J226" s="186"/>
      <c r="K226" s="234">
        <v>0</v>
      </c>
      <c r="L226" s="189"/>
      <c r="M226" s="234">
        <v>0</v>
      </c>
      <c r="N226" s="189"/>
      <c r="O226" s="80">
        <v>0</v>
      </c>
      <c r="P226" s="37"/>
    </row>
    <row r="227" spans="2:16" ht="12" customHeight="1" x14ac:dyDescent="0.2">
      <c r="B227" s="82"/>
      <c r="C227" s="266" t="s">
        <v>409</v>
      </c>
      <c r="D227" s="267"/>
      <c r="E227" s="267"/>
      <c r="F227" s="267"/>
      <c r="G227" s="267"/>
      <c r="H227" s="267"/>
      <c r="I227" s="267"/>
      <c r="J227" s="268"/>
      <c r="K227" s="238">
        <f>SUM(K222:L226)</f>
        <v>0</v>
      </c>
      <c r="L227" s="240">
        <f>SUM(M222:N226)</f>
        <v>0</v>
      </c>
      <c r="M227" s="269">
        <f>SUM(M222:N226)</f>
        <v>0</v>
      </c>
      <c r="N227" s="270"/>
      <c r="O227" s="131">
        <f>SUM(O222:O226)</f>
        <v>0</v>
      </c>
      <c r="P227" s="37"/>
    </row>
    <row r="228" spans="2:16" ht="12" customHeight="1" x14ac:dyDescent="0.2">
      <c r="B228" s="82"/>
      <c r="C228" s="37"/>
      <c r="D228" s="83"/>
      <c r="E228" s="83"/>
      <c r="F228" s="83"/>
      <c r="G228" s="83"/>
      <c r="H228" s="83"/>
      <c r="I228" s="83"/>
      <c r="J228" s="83"/>
      <c r="K228" s="83"/>
      <c r="L228" s="83"/>
      <c r="M228" s="83"/>
      <c r="N228" s="37"/>
      <c r="O228" s="37"/>
      <c r="P228" s="37"/>
    </row>
    <row r="229" spans="2:16" ht="15.75" customHeight="1" x14ac:dyDescent="0.2">
      <c r="C229" s="61"/>
      <c r="D229" s="61"/>
      <c r="E229" s="86"/>
      <c r="F229" s="86"/>
      <c r="G229" s="86"/>
      <c r="H229" s="86"/>
      <c r="I229" s="86"/>
      <c r="J229" s="86"/>
      <c r="K229" s="86"/>
      <c r="L229" s="86"/>
      <c r="M229" s="86"/>
      <c r="N229" s="86"/>
      <c r="O229" s="61"/>
      <c r="P229" s="61"/>
    </row>
    <row r="230" spans="2:16" ht="12" customHeight="1" x14ac:dyDescent="0.2">
      <c r="B230" s="39" t="s">
        <v>35</v>
      </c>
      <c r="C230" s="57" t="s">
        <v>59</v>
      </c>
    </row>
    <row r="231" spans="2:16" ht="7.5" customHeight="1" x14ac:dyDescent="0.2">
      <c r="B231" s="39"/>
      <c r="C231" s="57"/>
    </row>
    <row r="232" spans="2:16" x14ac:dyDescent="0.2">
      <c r="B232" s="82"/>
      <c r="C232" s="262" t="s">
        <v>410</v>
      </c>
      <c r="D232" s="262"/>
      <c r="E232" s="262"/>
      <c r="F232" s="262"/>
      <c r="G232" s="262"/>
      <c r="H232" s="262"/>
      <c r="I232" s="262"/>
      <c r="J232" s="262"/>
      <c r="K232" s="262"/>
      <c r="L232" s="262"/>
      <c r="M232" s="262"/>
      <c r="N232" s="262"/>
      <c r="O232" s="262"/>
      <c r="P232" s="262"/>
    </row>
    <row r="233" spans="2:16" ht="15.75" customHeight="1" x14ac:dyDescent="0.2">
      <c r="C233" s="42"/>
      <c r="D233" s="42"/>
      <c r="E233" s="42"/>
      <c r="F233" s="59"/>
      <c r="G233" s="59"/>
      <c r="H233" s="59"/>
      <c r="I233" s="59"/>
      <c r="J233" s="59"/>
      <c r="K233" s="72"/>
      <c r="L233" s="72"/>
      <c r="M233" s="72"/>
      <c r="N233" s="42"/>
      <c r="O233" s="42"/>
      <c r="P233" s="42"/>
    </row>
    <row r="234" spans="2:16" ht="12" customHeight="1" x14ac:dyDescent="0.2">
      <c r="B234" s="39" t="s">
        <v>198</v>
      </c>
      <c r="C234" s="57" t="s">
        <v>61</v>
      </c>
    </row>
    <row r="235" spans="2:16" ht="7.5" customHeight="1" x14ac:dyDescent="0.2">
      <c r="B235" s="39"/>
      <c r="C235" s="57"/>
    </row>
    <row r="236" spans="2:16" ht="27.6" customHeight="1" x14ac:dyDescent="0.2">
      <c r="B236" s="102"/>
      <c r="C236" s="182" t="s">
        <v>1537</v>
      </c>
      <c r="D236" s="183"/>
      <c r="E236" s="183"/>
      <c r="F236" s="183"/>
      <c r="G236" s="183"/>
      <c r="H236" s="183"/>
      <c r="I236" s="183"/>
      <c r="J236" s="183"/>
      <c r="K236" s="183"/>
      <c r="L236" s="183"/>
      <c r="M236" s="183"/>
      <c r="N236" s="183"/>
      <c r="O236" s="183"/>
      <c r="P236" s="183"/>
    </row>
    <row r="237" spans="2:16" ht="15.75" customHeight="1" x14ac:dyDescent="0.2">
      <c r="C237" s="61"/>
      <c r="D237" s="61"/>
      <c r="E237" s="87"/>
      <c r="F237" s="87"/>
      <c r="G237" s="87"/>
      <c r="H237" s="87"/>
      <c r="I237" s="87"/>
      <c r="J237" s="87"/>
      <c r="K237" s="87"/>
      <c r="L237" s="87"/>
      <c r="M237" s="87"/>
      <c r="N237" s="87"/>
      <c r="O237" s="61"/>
      <c r="P237" s="61"/>
    </row>
    <row r="238" spans="2:16" ht="12" customHeight="1" x14ac:dyDescent="0.2">
      <c r="B238" s="39" t="s">
        <v>60</v>
      </c>
      <c r="C238" s="57" t="s">
        <v>62</v>
      </c>
    </row>
    <row r="239" spans="2:16" ht="12" customHeight="1" x14ac:dyDescent="0.2">
      <c r="B239" s="39"/>
      <c r="C239" s="57"/>
    </row>
    <row r="240" spans="2:16" ht="12" customHeight="1" x14ac:dyDescent="0.2">
      <c r="B240" s="82"/>
      <c r="C240" s="263" t="s">
        <v>411</v>
      </c>
      <c r="D240" s="263"/>
      <c r="E240" s="263"/>
      <c r="F240" s="263"/>
      <c r="G240" s="263"/>
      <c r="H240" s="263"/>
      <c r="I240" s="263"/>
      <c r="J240" s="263"/>
      <c r="K240" s="263"/>
      <c r="L240" s="263"/>
      <c r="M240" s="263"/>
      <c r="N240" s="263"/>
      <c r="O240" s="263"/>
      <c r="P240" s="263"/>
    </row>
    <row r="241" spans="1:16" ht="12" customHeight="1" x14ac:dyDescent="0.2">
      <c r="B241" s="82"/>
      <c r="C241" s="37"/>
      <c r="D241" s="37"/>
      <c r="E241" s="37"/>
      <c r="F241" s="37"/>
      <c r="G241" s="37"/>
      <c r="H241" s="37"/>
      <c r="I241" s="37"/>
      <c r="J241" s="37"/>
      <c r="K241" s="37"/>
      <c r="L241" s="37"/>
      <c r="M241" s="37"/>
      <c r="N241" s="37"/>
      <c r="O241" s="37"/>
      <c r="P241" s="37"/>
    </row>
    <row r="242" spans="1:16" ht="12" customHeight="1" x14ac:dyDescent="0.2">
      <c r="B242" s="39" t="s">
        <v>199</v>
      </c>
      <c r="C242" s="57" t="s">
        <v>63</v>
      </c>
    </row>
    <row r="243" spans="1:16" ht="7.5" customHeight="1" x14ac:dyDescent="0.2">
      <c r="B243" s="39"/>
      <c r="C243" s="57"/>
    </row>
    <row r="244" spans="1:16" ht="16.149999999999999" customHeight="1" x14ac:dyDescent="0.2">
      <c r="B244" s="103"/>
      <c r="C244" s="264" t="s">
        <v>385</v>
      </c>
      <c r="D244" s="264"/>
      <c r="E244" s="264"/>
      <c r="F244" s="264"/>
      <c r="G244" s="264"/>
      <c r="H244" s="264"/>
      <c r="I244" s="264"/>
      <c r="J244" s="264"/>
      <c r="K244" s="264"/>
      <c r="L244" s="264"/>
      <c r="M244" s="264"/>
      <c r="N244" s="264"/>
      <c r="O244" s="264"/>
      <c r="P244" s="264"/>
    </row>
    <row r="245" spans="1:16" ht="12" customHeight="1" x14ac:dyDescent="0.2">
      <c r="C245" s="42"/>
      <c r="D245" s="42"/>
      <c r="E245" s="42"/>
      <c r="F245" s="59"/>
      <c r="G245" s="59"/>
      <c r="H245" s="59"/>
      <c r="I245" s="59"/>
      <c r="J245" s="59"/>
      <c r="K245" s="72"/>
      <c r="L245" s="72"/>
      <c r="M245" s="72"/>
      <c r="N245" s="42"/>
      <c r="O245" s="42"/>
      <c r="P245" s="42"/>
    </row>
    <row r="246" spans="1:16" ht="12" customHeight="1" x14ac:dyDescent="0.2">
      <c r="B246" s="39" t="s">
        <v>64</v>
      </c>
      <c r="C246" s="57" t="s">
        <v>65</v>
      </c>
    </row>
    <row r="247" spans="1:16" ht="7.5" customHeight="1" x14ac:dyDescent="0.2">
      <c r="B247" s="39"/>
      <c r="C247" s="57"/>
    </row>
    <row r="248" spans="1:16" ht="12.6" customHeight="1" x14ac:dyDescent="0.2">
      <c r="B248" s="104"/>
      <c r="C248" s="265" t="s">
        <v>385</v>
      </c>
      <c r="D248" s="265"/>
      <c r="E248" s="265"/>
      <c r="F248" s="265"/>
      <c r="G248" s="265"/>
      <c r="H248" s="265"/>
      <c r="I248" s="265"/>
      <c r="J248" s="265"/>
      <c r="K248" s="265"/>
      <c r="L248" s="265"/>
      <c r="M248" s="265"/>
      <c r="N248" s="265"/>
      <c r="O248" s="265"/>
      <c r="P248" s="265"/>
    </row>
    <row r="249" spans="1:16" ht="12" customHeight="1" x14ac:dyDescent="0.2">
      <c r="C249" s="61"/>
      <c r="D249" s="61"/>
      <c r="E249" s="88"/>
      <c r="F249" s="88"/>
      <c r="G249" s="88"/>
      <c r="H249" s="88"/>
      <c r="I249" s="88"/>
      <c r="J249" s="88"/>
      <c r="K249" s="88"/>
      <c r="L249" s="88"/>
      <c r="M249" s="88"/>
      <c r="N249" s="88"/>
      <c r="O249" s="61"/>
      <c r="P249" s="61"/>
    </row>
    <row r="250" spans="1:16" ht="12" customHeight="1" x14ac:dyDescent="0.2">
      <c r="B250" s="39" t="s">
        <v>66</v>
      </c>
      <c r="C250" s="57" t="s">
        <v>67</v>
      </c>
    </row>
    <row r="251" spans="1:16" ht="7.5" customHeight="1" x14ac:dyDescent="0.2">
      <c r="B251" s="39"/>
      <c r="C251" s="57"/>
    </row>
    <row r="252" spans="1:16" ht="12.6" customHeight="1" x14ac:dyDescent="0.2">
      <c r="B252" s="104"/>
      <c r="C252" s="265" t="s">
        <v>412</v>
      </c>
      <c r="D252" s="265"/>
      <c r="E252" s="265"/>
      <c r="F252" s="265"/>
      <c r="G252" s="265"/>
      <c r="H252" s="265"/>
      <c r="I252" s="265"/>
      <c r="J252" s="265"/>
      <c r="K252" s="265"/>
      <c r="L252" s="265"/>
      <c r="M252" s="265"/>
      <c r="N252" s="265"/>
      <c r="O252" s="265"/>
      <c r="P252" s="265"/>
    </row>
    <row r="253" spans="1:16" ht="12" customHeight="1" x14ac:dyDescent="0.2">
      <c r="C253" s="42"/>
      <c r="D253" s="42"/>
      <c r="E253" s="42"/>
      <c r="F253" s="59"/>
      <c r="G253" s="59"/>
      <c r="H253" s="59"/>
      <c r="I253" s="59"/>
      <c r="J253" s="59"/>
      <c r="K253" s="72"/>
      <c r="L253" s="72"/>
      <c r="M253" s="72"/>
      <c r="N253" s="42"/>
      <c r="O253" s="42"/>
      <c r="P253" s="42"/>
    </row>
    <row r="254" spans="1:16" ht="15.75" customHeight="1" x14ac:dyDescent="0.2">
      <c r="A254" s="332" t="s">
        <v>286</v>
      </c>
      <c r="B254" s="332"/>
      <c r="C254" s="332"/>
      <c r="D254" s="332"/>
      <c r="E254" s="332"/>
      <c r="F254" s="332"/>
      <c r="G254" s="332"/>
      <c r="H254" s="332"/>
      <c r="I254" s="332"/>
      <c r="J254" s="332"/>
      <c r="K254" s="332"/>
      <c r="L254" s="332"/>
      <c r="M254" s="332"/>
      <c r="N254" s="332"/>
      <c r="O254" s="332"/>
      <c r="P254" s="332"/>
    </row>
    <row r="255" spans="1:16" ht="12" customHeight="1" x14ac:dyDescent="0.2">
      <c r="A255" s="54"/>
      <c r="B255" s="53"/>
      <c r="C255" s="45"/>
      <c r="D255" s="45"/>
      <c r="E255" s="45"/>
      <c r="F255" s="45"/>
      <c r="G255" s="45"/>
      <c r="H255" s="45"/>
      <c r="I255" s="45"/>
      <c r="J255" s="45"/>
      <c r="K255" s="45"/>
      <c r="L255" s="45"/>
      <c r="M255" s="45"/>
      <c r="N255" s="45"/>
      <c r="O255" s="45"/>
      <c r="P255" s="45"/>
    </row>
    <row r="256" spans="1:16" ht="12" customHeight="1" x14ac:dyDescent="0.2">
      <c r="A256" s="53"/>
      <c r="B256" s="39" t="s">
        <v>204</v>
      </c>
      <c r="C256" s="56" t="s">
        <v>22</v>
      </c>
      <c r="D256" s="53"/>
      <c r="E256" s="53"/>
      <c r="F256" s="53"/>
      <c r="G256" s="53"/>
      <c r="H256" s="53"/>
      <c r="I256" s="53"/>
      <c r="J256" s="53"/>
      <c r="K256" s="53"/>
      <c r="L256" s="53"/>
      <c r="M256" s="53"/>
      <c r="N256" s="53"/>
    </row>
    <row r="257" spans="1:16" ht="12" customHeight="1" x14ac:dyDescent="0.2">
      <c r="A257" s="53"/>
      <c r="B257" s="39"/>
      <c r="C257" s="56"/>
      <c r="D257" s="53"/>
      <c r="E257" s="53"/>
      <c r="F257" s="53"/>
      <c r="G257" s="53"/>
      <c r="H257" s="53"/>
      <c r="I257" s="53"/>
      <c r="J257" s="53"/>
      <c r="K257" s="53"/>
      <c r="L257" s="53"/>
      <c r="M257" s="53"/>
      <c r="N257" s="53"/>
    </row>
    <row r="258" spans="1:16" ht="12" customHeight="1" x14ac:dyDescent="0.2">
      <c r="A258" s="53"/>
      <c r="B258" s="39"/>
      <c r="C258" s="39" t="s">
        <v>200</v>
      </c>
      <c r="D258" s="53"/>
      <c r="E258" s="53"/>
      <c r="F258" s="53"/>
      <c r="G258" s="53"/>
      <c r="H258" s="53"/>
      <c r="I258" s="53"/>
      <c r="J258" s="53"/>
      <c r="K258" s="53"/>
      <c r="L258" s="53"/>
      <c r="M258" s="53"/>
      <c r="N258" s="53"/>
    </row>
    <row r="259" spans="1:16" ht="7.5" customHeight="1" x14ac:dyDescent="0.2">
      <c r="A259" s="46"/>
      <c r="B259" s="46"/>
      <c r="C259" s="39"/>
      <c r="D259" s="46"/>
      <c r="E259" s="46"/>
      <c r="F259" s="46"/>
      <c r="G259" s="46"/>
      <c r="H259" s="46"/>
      <c r="I259" s="46"/>
      <c r="J259" s="46"/>
      <c r="K259" s="46"/>
      <c r="L259" s="46"/>
      <c r="M259" s="46"/>
      <c r="N259" s="46"/>
    </row>
    <row r="260" spans="1:16" s="44" customFormat="1" ht="11.25" customHeight="1" x14ac:dyDescent="0.2">
      <c r="A260" s="36"/>
      <c r="B260" s="89" t="s">
        <v>32</v>
      </c>
      <c r="C260" s="166" t="s">
        <v>201</v>
      </c>
      <c r="D260" s="166"/>
      <c r="E260" s="166"/>
      <c r="F260" s="166"/>
      <c r="G260" s="166"/>
      <c r="H260" s="166"/>
      <c r="I260" s="166"/>
      <c r="J260" s="166"/>
      <c r="K260" s="166"/>
      <c r="L260" s="166"/>
      <c r="M260" s="166"/>
      <c r="N260" s="166"/>
      <c r="O260" s="166"/>
      <c r="P260" s="166"/>
    </row>
    <row r="261" spans="1:16" s="44" customFormat="1" x14ac:dyDescent="0.2">
      <c r="A261" s="36"/>
      <c r="B261" s="37"/>
      <c r="C261" s="166"/>
      <c r="D261" s="166"/>
      <c r="E261" s="166"/>
      <c r="F261" s="166"/>
      <c r="G261" s="166"/>
      <c r="H261" s="166"/>
      <c r="I261" s="166"/>
      <c r="J261" s="166"/>
      <c r="K261" s="166"/>
      <c r="L261" s="166"/>
      <c r="M261" s="166"/>
      <c r="N261" s="166"/>
      <c r="O261" s="166"/>
      <c r="P261" s="166"/>
    </row>
    <row r="262" spans="1:16" s="44" customFormat="1" x14ac:dyDescent="0.2">
      <c r="A262" s="37"/>
      <c r="B262" s="37"/>
      <c r="C262" s="166"/>
      <c r="D262" s="166"/>
      <c r="E262" s="166"/>
      <c r="F262" s="166"/>
      <c r="G262" s="166"/>
      <c r="H262" s="166"/>
      <c r="I262" s="166"/>
      <c r="J262" s="166"/>
      <c r="K262" s="166"/>
      <c r="L262" s="166"/>
      <c r="M262" s="166"/>
      <c r="N262" s="166"/>
      <c r="O262" s="166"/>
      <c r="P262" s="166"/>
    </row>
    <row r="263" spans="1:16" s="44" customFormat="1" ht="12" customHeight="1" x14ac:dyDescent="0.2">
      <c r="A263" s="37"/>
      <c r="B263" s="89"/>
      <c r="C263" s="90"/>
      <c r="D263" s="90"/>
      <c r="E263" s="90"/>
      <c r="F263" s="90"/>
      <c r="G263" s="90"/>
      <c r="H263" s="90"/>
      <c r="I263" s="90"/>
      <c r="J263" s="90"/>
      <c r="K263" s="90"/>
      <c r="L263" s="90"/>
      <c r="M263" s="90"/>
      <c r="N263" s="90"/>
      <c r="O263" s="90"/>
      <c r="P263" s="90"/>
    </row>
    <row r="264" spans="1:16" s="44" customFormat="1" ht="12" customHeight="1" x14ac:dyDescent="0.2">
      <c r="A264" s="37"/>
      <c r="B264" s="89"/>
      <c r="C264" s="90"/>
      <c r="D264" s="231" t="s">
        <v>72</v>
      </c>
      <c r="E264" s="232"/>
      <c r="F264" s="232"/>
      <c r="G264" s="232"/>
      <c r="H264" s="232"/>
      <c r="I264" s="232"/>
      <c r="J264" s="232"/>
      <c r="K264" s="232"/>
      <c r="L264" s="233"/>
      <c r="M264" s="231" t="s">
        <v>76</v>
      </c>
      <c r="N264" s="232"/>
      <c r="O264" s="233"/>
      <c r="P264" s="90"/>
    </row>
    <row r="265" spans="1:16" s="44" customFormat="1" ht="12" customHeight="1" x14ac:dyDescent="0.2">
      <c r="A265" s="37"/>
      <c r="B265" s="89"/>
      <c r="C265" s="90"/>
      <c r="D265" s="242" t="s">
        <v>398</v>
      </c>
      <c r="E265" s="242"/>
      <c r="F265" s="242"/>
      <c r="G265" s="242"/>
      <c r="H265" s="242"/>
      <c r="I265" s="242"/>
      <c r="J265" s="242"/>
      <c r="K265" s="242"/>
      <c r="L265" s="242"/>
      <c r="M265" s="179">
        <v>112763720.52</v>
      </c>
      <c r="N265" s="179"/>
      <c r="O265" s="179"/>
      <c r="P265" s="90"/>
    </row>
    <row r="266" spans="1:16" s="44" customFormat="1" ht="12" customHeight="1" x14ac:dyDescent="0.2">
      <c r="A266" s="37"/>
      <c r="B266" s="89"/>
      <c r="C266" s="90"/>
      <c r="D266" s="242" t="s">
        <v>399</v>
      </c>
      <c r="E266" s="242"/>
      <c r="F266" s="242"/>
      <c r="G266" s="242"/>
      <c r="H266" s="242"/>
      <c r="I266" s="242"/>
      <c r="J266" s="242"/>
      <c r="K266" s="242"/>
      <c r="L266" s="242"/>
      <c r="M266" s="179">
        <v>0</v>
      </c>
      <c r="N266" s="179"/>
      <c r="O266" s="179"/>
      <c r="P266" s="90"/>
    </row>
    <row r="267" spans="1:16" s="44" customFormat="1" ht="12" customHeight="1" x14ac:dyDescent="0.2">
      <c r="A267" s="37"/>
      <c r="B267" s="89"/>
      <c r="C267" s="90"/>
      <c r="D267" s="242" t="s">
        <v>400</v>
      </c>
      <c r="E267" s="242"/>
      <c r="F267" s="242"/>
      <c r="G267" s="242"/>
      <c r="H267" s="242"/>
      <c r="I267" s="242"/>
      <c r="J267" s="242"/>
      <c r="K267" s="242"/>
      <c r="L267" s="242"/>
      <c r="M267" s="179">
        <v>0</v>
      </c>
      <c r="N267" s="179"/>
      <c r="O267" s="179"/>
      <c r="P267" s="90"/>
    </row>
    <row r="268" spans="1:16" s="44" customFormat="1" ht="12" customHeight="1" x14ac:dyDescent="0.2">
      <c r="A268" s="37"/>
      <c r="B268" s="89"/>
      <c r="C268" s="90"/>
      <c r="D268" s="242" t="s">
        <v>401</v>
      </c>
      <c r="E268" s="242"/>
      <c r="F268" s="242"/>
      <c r="G268" s="242"/>
      <c r="H268" s="242"/>
      <c r="I268" s="242"/>
      <c r="J268" s="242"/>
      <c r="K268" s="242"/>
      <c r="L268" s="242"/>
      <c r="M268" s="179">
        <v>77845825.400000006</v>
      </c>
      <c r="N268" s="179"/>
      <c r="O268" s="179"/>
      <c r="P268" s="90"/>
    </row>
    <row r="269" spans="1:16" s="44" customFormat="1" ht="12" customHeight="1" x14ac:dyDescent="0.2">
      <c r="A269" s="37"/>
      <c r="B269" s="89"/>
      <c r="C269" s="90"/>
      <c r="D269" s="242" t="s">
        <v>402</v>
      </c>
      <c r="E269" s="242"/>
      <c r="F269" s="242"/>
      <c r="G269" s="242"/>
      <c r="H269" s="242"/>
      <c r="I269" s="242"/>
      <c r="J269" s="242"/>
      <c r="K269" s="242"/>
      <c r="L269" s="242"/>
      <c r="M269" s="179">
        <v>777899.43</v>
      </c>
      <c r="N269" s="179"/>
      <c r="O269" s="179"/>
      <c r="P269" s="90"/>
    </row>
    <row r="270" spans="1:16" s="44" customFormat="1" ht="12" customHeight="1" x14ac:dyDescent="0.2">
      <c r="A270" s="37"/>
      <c r="B270" s="89"/>
      <c r="C270" s="90"/>
      <c r="D270" s="242" t="s">
        <v>403</v>
      </c>
      <c r="E270" s="242"/>
      <c r="F270" s="242"/>
      <c r="G270" s="242"/>
      <c r="H270" s="242"/>
      <c r="I270" s="242"/>
      <c r="J270" s="242"/>
      <c r="K270" s="242"/>
      <c r="L270" s="242"/>
      <c r="M270" s="179">
        <v>3695799.18</v>
      </c>
      <c r="N270" s="179"/>
      <c r="O270" s="179"/>
      <c r="P270" s="90"/>
    </row>
    <row r="271" spans="1:16" s="44" customFormat="1" ht="12" customHeight="1" x14ac:dyDescent="0.2">
      <c r="A271" s="37"/>
      <c r="B271" s="89"/>
      <c r="C271" s="90"/>
      <c r="D271" s="242"/>
      <c r="E271" s="242"/>
      <c r="F271" s="242"/>
      <c r="G271" s="242"/>
      <c r="H271" s="242"/>
      <c r="I271" s="242"/>
      <c r="J271" s="242"/>
      <c r="K271" s="242"/>
      <c r="L271" s="242"/>
      <c r="M271" s="179">
        <v>0</v>
      </c>
      <c r="N271" s="179"/>
      <c r="O271" s="179"/>
      <c r="P271" s="90"/>
    </row>
    <row r="272" spans="1:16" s="44" customFormat="1" ht="12" customHeight="1" x14ac:dyDescent="0.2">
      <c r="A272" s="37"/>
      <c r="B272" s="89"/>
      <c r="C272" s="90"/>
      <c r="D272" s="242" t="s">
        <v>405</v>
      </c>
      <c r="E272" s="242"/>
      <c r="F272" s="242"/>
      <c r="G272" s="242"/>
      <c r="H272" s="242"/>
      <c r="I272" s="242"/>
      <c r="J272" s="242"/>
      <c r="K272" s="242"/>
      <c r="L272" s="242"/>
      <c r="M272" s="179">
        <v>137075289</v>
      </c>
      <c r="N272" s="179"/>
      <c r="O272" s="179"/>
      <c r="P272" s="90"/>
    </row>
    <row r="273" spans="1:16" s="44" customFormat="1" ht="12" customHeight="1" x14ac:dyDescent="0.2">
      <c r="A273" s="37"/>
      <c r="B273" s="89"/>
      <c r="C273" s="90"/>
      <c r="D273" s="242" t="s">
        <v>406</v>
      </c>
      <c r="E273" s="242"/>
      <c r="F273" s="242"/>
      <c r="G273" s="242"/>
      <c r="H273" s="242"/>
      <c r="I273" s="242"/>
      <c r="J273" s="242"/>
      <c r="K273" s="242"/>
      <c r="L273" s="242"/>
      <c r="M273" s="179">
        <v>59561086.329999998</v>
      </c>
      <c r="N273" s="179"/>
      <c r="O273" s="179"/>
      <c r="P273" s="90"/>
    </row>
    <row r="274" spans="1:16" s="44" customFormat="1" ht="12" customHeight="1" x14ac:dyDescent="0.2">
      <c r="A274" s="37"/>
      <c r="B274" s="89"/>
      <c r="C274" s="90"/>
      <c r="D274" s="242" t="s">
        <v>407</v>
      </c>
      <c r="E274" s="242"/>
      <c r="F274" s="242"/>
      <c r="G274" s="242"/>
      <c r="H274" s="242"/>
      <c r="I274" s="242"/>
      <c r="J274" s="242"/>
      <c r="K274" s="242"/>
      <c r="L274" s="242"/>
      <c r="M274" s="179">
        <v>89450</v>
      </c>
      <c r="N274" s="179"/>
      <c r="O274" s="179"/>
      <c r="P274" s="90"/>
    </row>
    <row r="275" spans="1:16" s="44" customFormat="1" ht="12" customHeight="1" x14ac:dyDescent="0.2">
      <c r="A275" s="37"/>
      <c r="B275" s="89"/>
      <c r="C275" s="90"/>
      <c r="D275" s="242" t="s">
        <v>408</v>
      </c>
      <c r="E275" s="242"/>
      <c r="F275" s="242"/>
      <c r="G275" s="242"/>
      <c r="H275" s="242"/>
      <c r="I275" s="242"/>
      <c r="J275" s="242"/>
      <c r="K275" s="242"/>
      <c r="L275" s="242"/>
      <c r="M275" s="179">
        <v>2116326</v>
      </c>
      <c r="N275" s="179"/>
      <c r="O275" s="179"/>
      <c r="P275" s="90"/>
    </row>
    <row r="276" spans="1:16" s="44" customFormat="1" ht="12" customHeight="1" x14ac:dyDescent="0.2">
      <c r="A276" s="37"/>
      <c r="B276" s="89"/>
      <c r="C276" s="90"/>
      <c r="D276" s="242" t="s">
        <v>394</v>
      </c>
      <c r="E276" s="242"/>
      <c r="F276" s="242"/>
      <c r="G276" s="242"/>
      <c r="H276" s="242"/>
      <c r="I276" s="242"/>
      <c r="J276" s="242"/>
      <c r="K276" s="242"/>
      <c r="L276" s="242"/>
      <c r="M276" s="179">
        <v>0</v>
      </c>
      <c r="N276" s="179"/>
      <c r="O276" s="179"/>
      <c r="P276" s="90"/>
    </row>
    <row r="277" spans="1:16" s="44" customFormat="1" ht="12" customHeight="1" x14ac:dyDescent="0.2">
      <c r="A277" s="37"/>
      <c r="B277" s="89"/>
      <c r="C277" s="90"/>
      <c r="D277" s="259" t="s">
        <v>419</v>
      </c>
      <c r="E277" s="259"/>
      <c r="F277" s="259"/>
      <c r="G277" s="259"/>
      <c r="H277" s="259"/>
      <c r="I277" s="259"/>
      <c r="J277" s="259"/>
      <c r="K277" s="259"/>
      <c r="L277" s="259"/>
      <c r="M277" s="238">
        <f>SUM(M265:O276)</f>
        <v>393925395.86000001</v>
      </c>
      <c r="N277" s="239"/>
      <c r="O277" s="240"/>
      <c r="P277" s="90"/>
    </row>
    <row r="278" spans="1:16" s="44" customFormat="1" ht="18.75" customHeight="1" x14ac:dyDescent="0.2">
      <c r="A278" s="37"/>
      <c r="B278" s="89"/>
      <c r="C278" s="90"/>
      <c r="D278" s="90"/>
      <c r="E278" s="90"/>
      <c r="F278" s="90"/>
      <c r="G278" s="90"/>
      <c r="H278" s="90"/>
      <c r="I278" s="90"/>
      <c r="J278" s="90"/>
      <c r="K278" s="90"/>
      <c r="L278" s="90"/>
      <c r="M278" s="90"/>
      <c r="N278" s="90"/>
      <c r="O278" s="90"/>
      <c r="P278" s="90"/>
    </row>
    <row r="279" spans="1:16" s="44" customFormat="1" ht="12" customHeight="1" x14ac:dyDescent="0.2">
      <c r="A279" s="37"/>
      <c r="B279" s="89"/>
      <c r="C279" s="37"/>
      <c r="D279" s="231" t="s">
        <v>72</v>
      </c>
      <c r="E279" s="232"/>
      <c r="F279" s="232"/>
      <c r="G279" s="232"/>
      <c r="H279" s="232"/>
      <c r="I279" s="232"/>
      <c r="J279" s="233"/>
      <c r="K279" s="231" t="s">
        <v>76</v>
      </c>
      <c r="L279" s="232"/>
      <c r="M279" s="233"/>
      <c r="N279" s="231" t="s">
        <v>185</v>
      </c>
      <c r="O279" s="233"/>
      <c r="P279" s="37"/>
    </row>
    <row r="280" spans="1:16" s="44" customFormat="1" ht="12" customHeight="1" x14ac:dyDescent="0.2">
      <c r="A280" s="37"/>
      <c r="B280" s="89"/>
      <c r="C280" s="37"/>
      <c r="D280" s="184" t="s">
        <v>398</v>
      </c>
      <c r="E280" s="185"/>
      <c r="F280" s="185"/>
      <c r="G280" s="185"/>
      <c r="H280" s="185"/>
      <c r="I280" s="185"/>
      <c r="J280" s="186"/>
      <c r="K280" s="234">
        <v>112763720.52</v>
      </c>
      <c r="L280" s="188"/>
      <c r="M280" s="189"/>
      <c r="N280" s="255">
        <f>K280/$K$292</f>
        <v>0.28625653919524374</v>
      </c>
      <c r="O280" s="256"/>
      <c r="P280" s="37"/>
    </row>
    <row r="281" spans="1:16" s="44" customFormat="1" ht="12" customHeight="1" x14ac:dyDescent="0.2">
      <c r="A281" s="37"/>
      <c r="B281" s="89"/>
      <c r="C281" s="37"/>
      <c r="D281" s="184" t="s">
        <v>399</v>
      </c>
      <c r="E281" s="185"/>
      <c r="F281" s="185"/>
      <c r="G281" s="185"/>
      <c r="H281" s="185"/>
      <c r="I281" s="185"/>
      <c r="J281" s="186"/>
      <c r="K281" s="234">
        <v>0</v>
      </c>
      <c r="L281" s="188"/>
      <c r="M281" s="189"/>
      <c r="N281" s="257">
        <f t="shared" ref="N281:N291" si="1">K281/$K$292</f>
        <v>0</v>
      </c>
      <c r="O281" s="258"/>
      <c r="P281" s="37"/>
    </row>
    <row r="282" spans="1:16" s="44" customFormat="1" ht="12" customHeight="1" x14ac:dyDescent="0.2">
      <c r="A282" s="37"/>
      <c r="B282" s="89"/>
      <c r="C282" s="37"/>
      <c r="D282" s="184" t="s">
        <v>400</v>
      </c>
      <c r="E282" s="185"/>
      <c r="F282" s="185"/>
      <c r="G282" s="185"/>
      <c r="H282" s="185"/>
      <c r="I282" s="185"/>
      <c r="J282" s="186"/>
      <c r="K282" s="234">
        <v>0</v>
      </c>
      <c r="L282" s="188"/>
      <c r="M282" s="189"/>
      <c r="N282" s="257">
        <f t="shared" si="1"/>
        <v>0</v>
      </c>
      <c r="O282" s="258"/>
      <c r="P282" s="37"/>
    </row>
    <row r="283" spans="1:16" s="44" customFormat="1" ht="12" customHeight="1" x14ac:dyDescent="0.2">
      <c r="A283" s="37"/>
      <c r="B283" s="89"/>
      <c r="C283" s="37"/>
      <c r="D283" s="184" t="s">
        <v>401</v>
      </c>
      <c r="E283" s="185"/>
      <c r="F283" s="185"/>
      <c r="G283" s="185"/>
      <c r="H283" s="185"/>
      <c r="I283" s="185"/>
      <c r="J283" s="186"/>
      <c r="K283" s="234">
        <v>77845825.400000006</v>
      </c>
      <c r="L283" s="188"/>
      <c r="M283" s="189"/>
      <c r="N283" s="255">
        <f t="shared" si="1"/>
        <v>0.19761565570061951</v>
      </c>
      <c r="O283" s="256"/>
      <c r="P283" s="37"/>
    </row>
    <row r="284" spans="1:16" s="44" customFormat="1" ht="12" customHeight="1" x14ac:dyDescent="0.2">
      <c r="A284" s="37"/>
      <c r="B284" s="89"/>
      <c r="C284" s="37"/>
      <c r="D284" s="184" t="s">
        <v>402</v>
      </c>
      <c r="E284" s="185"/>
      <c r="F284" s="185"/>
      <c r="G284" s="185"/>
      <c r="H284" s="185"/>
      <c r="I284" s="185"/>
      <c r="J284" s="186"/>
      <c r="K284" s="234">
        <v>777899.43</v>
      </c>
      <c r="L284" s="188"/>
      <c r="M284" s="189"/>
      <c r="N284" s="257">
        <f t="shared" si="1"/>
        <v>1.9747379533673511E-3</v>
      </c>
      <c r="O284" s="258"/>
      <c r="P284" s="37"/>
    </row>
    <row r="285" spans="1:16" s="44" customFormat="1" ht="12" customHeight="1" x14ac:dyDescent="0.2">
      <c r="A285" s="37"/>
      <c r="B285" s="89"/>
      <c r="C285" s="37"/>
      <c r="D285" s="184" t="s">
        <v>403</v>
      </c>
      <c r="E285" s="185"/>
      <c r="F285" s="185"/>
      <c r="G285" s="185"/>
      <c r="H285" s="185"/>
      <c r="I285" s="185"/>
      <c r="J285" s="186"/>
      <c r="K285" s="234">
        <v>3695799.18</v>
      </c>
      <c r="L285" s="188"/>
      <c r="M285" s="189"/>
      <c r="N285" s="257">
        <f t="shared" si="1"/>
        <v>9.3819774476116211E-3</v>
      </c>
      <c r="O285" s="258"/>
      <c r="P285" s="37"/>
    </row>
    <row r="286" spans="1:16" s="44" customFormat="1" ht="12" customHeight="1" x14ac:dyDescent="0.2">
      <c r="A286" s="37"/>
      <c r="B286" s="89"/>
      <c r="C286" s="37"/>
      <c r="D286" s="184"/>
      <c r="E286" s="185"/>
      <c r="F286" s="185"/>
      <c r="G286" s="185"/>
      <c r="H286" s="185"/>
      <c r="I286" s="185"/>
      <c r="J286" s="186"/>
      <c r="K286" s="234">
        <v>0</v>
      </c>
      <c r="L286" s="188"/>
      <c r="M286" s="189"/>
      <c r="N286" s="257">
        <f t="shared" si="1"/>
        <v>0</v>
      </c>
      <c r="O286" s="258"/>
      <c r="P286" s="37"/>
    </row>
    <row r="287" spans="1:16" s="44" customFormat="1" ht="12" customHeight="1" x14ac:dyDescent="0.2">
      <c r="A287" s="37"/>
      <c r="B287" s="89"/>
      <c r="C287" s="37"/>
      <c r="D287" s="184" t="s">
        <v>405</v>
      </c>
      <c r="E287" s="185"/>
      <c r="F287" s="185"/>
      <c r="G287" s="185"/>
      <c r="H287" s="185"/>
      <c r="I287" s="185"/>
      <c r="J287" s="186"/>
      <c r="K287" s="234">
        <v>137075289</v>
      </c>
      <c r="L287" s="188"/>
      <c r="M287" s="189"/>
      <c r="N287" s="255">
        <f t="shared" si="1"/>
        <v>0.3479727137184021</v>
      </c>
      <c r="O287" s="256"/>
      <c r="P287" s="37"/>
    </row>
    <row r="288" spans="1:16" s="44" customFormat="1" ht="12" customHeight="1" x14ac:dyDescent="0.2">
      <c r="A288" s="37"/>
      <c r="B288" s="89"/>
      <c r="C288" s="37"/>
      <c r="D288" s="184" t="s">
        <v>406</v>
      </c>
      <c r="E288" s="185"/>
      <c r="F288" s="185"/>
      <c r="G288" s="185"/>
      <c r="H288" s="185"/>
      <c r="I288" s="185"/>
      <c r="J288" s="186"/>
      <c r="K288" s="234">
        <v>59561086.329999998</v>
      </c>
      <c r="L288" s="188"/>
      <c r="M288" s="189"/>
      <c r="N288" s="255">
        <f t="shared" si="1"/>
        <v>0.15119889947681323</v>
      </c>
      <c r="O288" s="256"/>
      <c r="P288" s="37"/>
    </row>
    <row r="289" spans="1:16" s="44" customFormat="1" ht="12" customHeight="1" x14ac:dyDescent="0.2">
      <c r="A289" s="37"/>
      <c r="B289" s="89"/>
      <c r="C289" s="37"/>
      <c r="D289" s="184" t="s">
        <v>407</v>
      </c>
      <c r="E289" s="185"/>
      <c r="F289" s="185"/>
      <c r="G289" s="185"/>
      <c r="H289" s="185"/>
      <c r="I289" s="185"/>
      <c r="J289" s="186"/>
      <c r="K289" s="234">
        <v>89450</v>
      </c>
      <c r="L289" s="188"/>
      <c r="M289" s="189"/>
      <c r="N289" s="257">
        <f t="shared" si="1"/>
        <v>2.2707345334950244E-4</v>
      </c>
      <c r="O289" s="258"/>
      <c r="P289" s="37"/>
    </row>
    <row r="290" spans="1:16" s="44" customFormat="1" ht="12" customHeight="1" x14ac:dyDescent="0.2">
      <c r="A290" s="37"/>
      <c r="B290" s="89"/>
      <c r="C290" s="37"/>
      <c r="D290" s="184" t="s">
        <v>408</v>
      </c>
      <c r="E290" s="185"/>
      <c r="F290" s="185"/>
      <c r="G290" s="185"/>
      <c r="H290" s="185"/>
      <c r="I290" s="185"/>
      <c r="J290" s="186"/>
      <c r="K290" s="234">
        <v>2116326</v>
      </c>
      <c r="L290" s="188"/>
      <c r="M290" s="189"/>
      <c r="N290" s="257">
        <f t="shared" si="1"/>
        <v>5.3724030545929469E-3</v>
      </c>
      <c r="O290" s="258"/>
      <c r="P290" s="37"/>
    </row>
    <row r="291" spans="1:16" s="44" customFormat="1" ht="12" customHeight="1" x14ac:dyDescent="0.2">
      <c r="A291" s="37"/>
      <c r="B291" s="89"/>
      <c r="C291" s="37"/>
      <c r="D291" s="184" t="s">
        <v>394</v>
      </c>
      <c r="E291" s="185"/>
      <c r="F291" s="185"/>
      <c r="G291" s="185"/>
      <c r="H291" s="185"/>
      <c r="I291" s="185"/>
      <c r="J291" s="186"/>
      <c r="K291" s="234">
        <v>0</v>
      </c>
      <c r="L291" s="188"/>
      <c r="M291" s="189"/>
      <c r="N291" s="257">
        <f t="shared" si="1"/>
        <v>0</v>
      </c>
      <c r="O291" s="258"/>
      <c r="P291" s="37"/>
    </row>
    <row r="292" spans="1:16" s="44" customFormat="1" ht="12" customHeight="1" x14ac:dyDescent="0.2">
      <c r="A292" s="37"/>
      <c r="B292" s="89"/>
      <c r="C292" s="37"/>
      <c r="D292" s="259" t="s">
        <v>419</v>
      </c>
      <c r="E292" s="259"/>
      <c r="F292" s="259"/>
      <c r="G292" s="259"/>
      <c r="H292" s="259"/>
      <c r="I292" s="259"/>
      <c r="J292" s="259"/>
      <c r="K292" s="238">
        <f>SUM(K280:M291)</f>
        <v>393925395.86000001</v>
      </c>
      <c r="L292" s="239"/>
      <c r="M292" s="240"/>
      <c r="N292" s="260">
        <f>SUM(N280:O291)</f>
        <v>0.99999999999999989</v>
      </c>
      <c r="O292" s="261"/>
      <c r="P292" s="37"/>
    </row>
    <row r="293" spans="1:16" s="44" customFormat="1" ht="12" customHeight="1" x14ac:dyDescent="0.2">
      <c r="A293" s="37"/>
      <c r="B293" s="89"/>
      <c r="C293" s="37"/>
      <c r="D293" s="105"/>
      <c r="E293" s="105"/>
      <c r="F293" s="105"/>
      <c r="G293" s="105"/>
      <c r="H293" s="105"/>
      <c r="I293" s="105"/>
      <c r="J293" s="105"/>
      <c r="K293" s="50"/>
      <c r="L293" s="50"/>
      <c r="M293" s="50"/>
      <c r="N293" s="106"/>
      <c r="O293" s="106"/>
      <c r="P293" s="37"/>
    </row>
    <row r="294" spans="1:16" s="44" customFormat="1" ht="12" customHeight="1" x14ac:dyDescent="0.2">
      <c r="A294" s="37"/>
      <c r="B294" s="89"/>
      <c r="C294" s="90"/>
      <c r="D294" s="90"/>
      <c r="E294" s="90"/>
      <c r="F294" s="90"/>
      <c r="G294" s="90"/>
      <c r="H294" s="90"/>
      <c r="I294" s="90"/>
      <c r="J294" s="90"/>
      <c r="K294" s="90"/>
      <c r="L294" s="90"/>
      <c r="M294" s="90"/>
      <c r="N294" s="90"/>
      <c r="O294" s="90"/>
      <c r="P294" s="90"/>
    </row>
    <row r="295" spans="1:16" s="44" customFormat="1" ht="12" customHeight="1" x14ac:dyDescent="0.2">
      <c r="A295" s="37"/>
      <c r="B295" s="89"/>
      <c r="C295" s="39" t="s">
        <v>1</v>
      </c>
      <c r="D295" s="91"/>
      <c r="E295" s="91"/>
      <c r="F295" s="91"/>
      <c r="G295" s="91"/>
      <c r="H295" s="91"/>
      <c r="I295" s="91"/>
      <c r="J295" s="91"/>
      <c r="K295" s="91"/>
      <c r="L295" s="91"/>
      <c r="M295" s="91"/>
      <c r="N295" s="91"/>
      <c r="O295" s="91"/>
      <c r="P295" s="90"/>
    </row>
    <row r="296" spans="1:16" s="44" customFormat="1" ht="7.5" customHeight="1" x14ac:dyDescent="0.2">
      <c r="A296" s="37"/>
      <c r="B296" s="89"/>
      <c r="C296" s="39"/>
      <c r="D296" s="91"/>
      <c r="E296" s="91"/>
      <c r="F296" s="91"/>
      <c r="G296" s="91"/>
      <c r="H296" s="91"/>
      <c r="I296" s="91"/>
      <c r="J296" s="91"/>
      <c r="K296" s="91"/>
      <c r="L296" s="91"/>
      <c r="M296" s="91"/>
      <c r="N296" s="91"/>
      <c r="O296" s="91"/>
      <c r="P296" s="90"/>
    </row>
    <row r="297" spans="1:16" s="44" customFormat="1" ht="12" customHeight="1" x14ac:dyDescent="0.2">
      <c r="A297" s="37"/>
      <c r="B297" s="89"/>
      <c r="C297" s="39"/>
      <c r="D297" s="231" t="s">
        <v>72</v>
      </c>
      <c r="E297" s="232"/>
      <c r="F297" s="232"/>
      <c r="G297" s="232"/>
      <c r="H297" s="232"/>
      <c r="I297" s="232"/>
      <c r="J297" s="232"/>
      <c r="K297" s="232"/>
      <c r="L297" s="233"/>
      <c r="M297" s="231" t="s">
        <v>76</v>
      </c>
      <c r="N297" s="232"/>
      <c r="O297" s="233"/>
      <c r="P297" s="90"/>
    </row>
    <row r="298" spans="1:16" s="44" customFormat="1" ht="12" customHeight="1" x14ac:dyDescent="0.2">
      <c r="A298" s="37"/>
      <c r="B298" s="89"/>
      <c r="C298" s="39"/>
      <c r="D298" s="242" t="s">
        <v>398</v>
      </c>
      <c r="E298" s="242"/>
      <c r="F298" s="242"/>
      <c r="G298" s="242"/>
      <c r="H298" s="242"/>
      <c r="I298" s="242"/>
      <c r="J298" s="242"/>
      <c r="K298" s="242"/>
      <c r="L298" s="242"/>
      <c r="M298" s="179">
        <v>112763720.52</v>
      </c>
      <c r="N298" s="179"/>
      <c r="O298" s="179"/>
      <c r="P298" s="90"/>
    </row>
    <row r="299" spans="1:16" s="44" customFormat="1" ht="12" customHeight="1" x14ac:dyDescent="0.2">
      <c r="A299" s="37"/>
      <c r="B299" s="89"/>
      <c r="C299" s="39"/>
      <c r="D299" s="242" t="s">
        <v>399</v>
      </c>
      <c r="E299" s="242"/>
      <c r="F299" s="242"/>
      <c r="G299" s="242"/>
      <c r="H299" s="242"/>
      <c r="I299" s="242"/>
      <c r="J299" s="242"/>
      <c r="K299" s="242"/>
      <c r="L299" s="242"/>
      <c r="M299" s="179">
        <v>0</v>
      </c>
      <c r="N299" s="179"/>
      <c r="O299" s="179"/>
      <c r="P299" s="90"/>
    </row>
    <row r="300" spans="1:16" s="44" customFormat="1" ht="12" customHeight="1" x14ac:dyDescent="0.2">
      <c r="A300" s="37"/>
      <c r="B300" s="89"/>
      <c r="C300" s="39"/>
      <c r="D300" s="242" t="s">
        <v>400</v>
      </c>
      <c r="E300" s="242"/>
      <c r="F300" s="242"/>
      <c r="G300" s="242"/>
      <c r="H300" s="242"/>
      <c r="I300" s="242"/>
      <c r="J300" s="242"/>
      <c r="K300" s="242"/>
      <c r="L300" s="242"/>
      <c r="M300" s="179">
        <v>0</v>
      </c>
      <c r="N300" s="179"/>
      <c r="O300" s="179"/>
      <c r="P300" s="90"/>
    </row>
    <row r="301" spans="1:16" s="44" customFormat="1" ht="12" customHeight="1" x14ac:dyDescent="0.2">
      <c r="A301" s="37"/>
      <c r="B301" s="89"/>
      <c r="C301" s="39"/>
      <c r="D301" s="242" t="s">
        <v>401</v>
      </c>
      <c r="E301" s="242"/>
      <c r="F301" s="242"/>
      <c r="G301" s="242"/>
      <c r="H301" s="242"/>
      <c r="I301" s="242"/>
      <c r="J301" s="242"/>
      <c r="K301" s="242"/>
      <c r="L301" s="242"/>
      <c r="M301" s="179">
        <v>77845825.400000006</v>
      </c>
      <c r="N301" s="179"/>
      <c r="O301" s="179"/>
      <c r="P301" s="90"/>
    </row>
    <row r="302" spans="1:16" s="44" customFormat="1" ht="12" customHeight="1" x14ac:dyDescent="0.2">
      <c r="A302" s="37"/>
      <c r="B302" s="89"/>
      <c r="C302" s="39"/>
      <c r="D302" s="242" t="s">
        <v>402</v>
      </c>
      <c r="E302" s="242"/>
      <c r="F302" s="242"/>
      <c r="G302" s="242"/>
      <c r="H302" s="242"/>
      <c r="I302" s="242"/>
      <c r="J302" s="242"/>
      <c r="K302" s="242"/>
      <c r="L302" s="242"/>
      <c r="M302" s="179">
        <v>777899.43</v>
      </c>
      <c r="N302" s="179"/>
      <c r="O302" s="179"/>
      <c r="P302" s="90"/>
    </row>
    <row r="303" spans="1:16" s="44" customFormat="1" ht="12" customHeight="1" x14ac:dyDescent="0.2">
      <c r="A303" s="37"/>
      <c r="B303" s="89"/>
      <c r="C303" s="39"/>
      <c r="D303" s="242" t="s">
        <v>403</v>
      </c>
      <c r="E303" s="242"/>
      <c r="F303" s="242"/>
      <c r="G303" s="242"/>
      <c r="H303" s="242"/>
      <c r="I303" s="242"/>
      <c r="J303" s="242"/>
      <c r="K303" s="242"/>
      <c r="L303" s="242"/>
      <c r="M303" s="179">
        <v>3695799.18</v>
      </c>
      <c r="N303" s="179"/>
      <c r="O303" s="179"/>
      <c r="P303" s="90"/>
    </row>
    <row r="304" spans="1:16" s="44" customFormat="1" ht="12" customHeight="1" x14ac:dyDescent="0.2">
      <c r="A304" s="37"/>
      <c r="B304" s="89"/>
      <c r="C304" s="39"/>
      <c r="D304" s="242"/>
      <c r="E304" s="242"/>
      <c r="F304" s="242"/>
      <c r="G304" s="242"/>
      <c r="H304" s="242"/>
      <c r="I304" s="242"/>
      <c r="J304" s="242"/>
      <c r="K304" s="242"/>
      <c r="L304" s="242"/>
      <c r="M304" s="179">
        <v>0</v>
      </c>
      <c r="N304" s="179"/>
      <c r="O304" s="179"/>
      <c r="P304" s="90"/>
    </row>
    <row r="305" spans="1:16" s="44" customFormat="1" ht="12" customHeight="1" x14ac:dyDescent="0.2">
      <c r="A305" s="37"/>
      <c r="B305" s="89"/>
      <c r="C305" s="39"/>
      <c r="D305" s="259" t="s">
        <v>506</v>
      </c>
      <c r="E305" s="259"/>
      <c r="F305" s="259"/>
      <c r="G305" s="259"/>
      <c r="H305" s="259"/>
      <c r="I305" s="259"/>
      <c r="J305" s="259"/>
      <c r="K305" s="259"/>
      <c r="L305" s="259"/>
      <c r="M305" s="238">
        <f>SUM(M298:O304)</f>
        <v>195083244.53000003</v>
      </c>
      <c r="N305" s="239"/>
      <c r="O305" s="240"/>
      <c r="P305" s="90"/>
    </row>
    <row r="306" spans="1:16" s="44" customFormat="1" ht="12" customHeight="1" x14ac:dyDescent="0.2">
      <c r="A306" s="37"/>
      <c r="B306" s="89"/>
      <c r="C306" s="39"/>
      <c r="D306" s="91"/>
      <c r="E306" s="91"/>
      <c r="F306" s="91"/>
      <c r="G306" s="91"/>
      <c r="H306" s="91"/>
      <c r="I306" s="91"/>
      <c r="J306" s="91"/>
      <c r="K306" s="91"/>
      <c r="L306" s="91"/>
      <c r="M306" s="91"/>
      <c r="N306" s="91"/>
      <c r="O306" s="91"/>
      <c r="P306" s="90"/>
    </row>
    <row r="307" spans="1:16" s="44" customFormat="1" ht="12" customHeight="1" x14ac:dyDescent="0.2">
      <c r="A307" s="37"/>
      <c r="B307" s="89"/>
      <c r="C307" s="340" t="s">
        <v>202</v>
      </c>
      <c r="D307" s="340"/>
      <c r="E307" s="340"/>
      <c r="F307" s="340"/>
      <c r="G307" s="340"/>
      <c r="H307" s="340"/>
      <c r="I307" s="340"/>
      <c r="J307" s="340"/>
      <c r="K307" s="340"/>
      <c r="L307" s="340"/>
      <c r="M307" s="340"/>
      <c r="N307" s="340"/>
      <c r="O307" s="340"/>
      <c r="P307" s="340"/>
    </row>
    <row r="308" spans="1:16" s="44" customFormat="1" ht="12" customHeight="1" x14ac:dyDescent="0.2">
      <c r="A308" s="37"/>
      <c r="B308" s="89"/>
      <c r="C308" s="340"/>
      <c r="D308" s="340"/>
      <c r="E308" s="340"/>
      <c r="F308" s="340"/>
      <c r="G308" s="340"/>
      <c r="H308" s="340"/>
      <c r="I308" s="340"/>
      <c r="J308" s="340"/>
      <c r="K308" s="340"/>
      <c r="L308" s="340"/>
      <c r="M308" s="340"/>
      <c r="N308" s="340"/>
      <c r="O308" s="340"/>
      <c r="P308" s="340"/>
    </row>
    <row r="309" spans="1:16" s="44" customFormat="1" ht="7.5" customHeight="1" x14ac:dyDescent="0.2">
      <c r="A309" s="37"/>
      <c r="B309" s="89"/>
      <c r="C309" s="71"/>
      <c r="D309" s="71"/>
      <c r="E309" s="71"/>
      <c r="F309" s="71"/>
      <c r="G309" s="71"/>
      <c r="H309" s="71"/>
      <c r="I309" s="71"/>
      <c r="J309" s="71"/>
      <c r="K309" s="71"/>
      <c r="L309" s="71"/>
      <c r="M309" s="71"/>
      <c r="N309" s="71"/>
      <c r="O309" s="71"/>
      <c r="P309" s="71"/>
    </row>
    <row r="310" spans="1:16" ht="12" customHeight="1" x14ac:dyDescent="0.2">
      <c r="B310" s="57"/>
      <c r="C310" s="48"/>
      <c r="D310" s="231" t="s">
        <v>72</v>
      </c>
      <c r="E310" s="232"/>
      <c r="F310" s="232"/>
      <c r="G310" s="232"/>
      <c r="H310" s="232"/>
      <c r="I310" s="232"/>
      <c r="J310" s="232"/>
      <c r="K310" s="232"/>
      <c r="L310" s="233"/>
      <c r="M310" s="231" t="s">
        <v>76</v>
      </c>
      <c r="N310" s="232"/>
      <c r="O310" s="233"/>
      <c r="P310" s="48"/>
    </row>
    <row r="311" spans="1:16" ht="12" customHeight="1" x14ac:dyDescent="0.2">
      <c r="B311" s="57"/>
      <c r="C311" s="48"/>
      <c r="D311" s="242" t="s">
        <v>405</v>
      </c>
      <c r="E311" s="242"/>
      <c r="F311" s="242"/>
      <c r="G311" s="242"/>
      <c r="H311" s="242"/>
      <c r="I311" s="242"/>
      <c r="J311" s="242"/>
      <c r="K311" s="242"/>
      <c r="L311" s="242"/>
      <c r="M311" s="179">
        <v>137075289</v>
      </c>
      <c r="N311" s="179"/>
      <c r="O311" s="179"/>
      <c r="P311" s="48"/>
    </row>
    <row r="312" spans="1:16" ht="12" customHeight="1" x14ac:dyDescent="0.2">
      <c r="B312" s="57"/>
      <c r="C312" s="48"/>
      <c r="D312" s="132" t="s">
        <v>315</v>
      </c>
      <c r="E312" s="267" t="s">
        <v>405</v>
      </c>
      <c r="F312" s="267"/>
      <c r="G312" s="267"/>
      <c r="H312" s="267"/>
      <c r="I312" s="267"/>
      <c r="J312" s="267"/>
      <c r="K312" s="267"/>
      <c r="L312" s="268"/>
      <c r="M312" s="337">
        <f>SUM(M311:O311)</f>
        <v>137075289</v>
      </c>
      <c r="N312" s="338"/>
      <c r="O312" s="339"/>
      <c r="P312" s="48"/>
    </row>
    <row r="313" spans="1:16" ht="12" customHeight="1" x14ac:dyDescent="0.2">
      <c r="B313" s="57"/>
      <c r="C313" s="48"/>
      <c r="D313" s="242" t="s">
        <v>406</v>
      </c>
      <c r="E313" s="242"/>
      <c r="F313" s="242"/>
      <c r="G313" s="242"/>
      <c r="H313" s="242"/>
      <c r="I313" s="242"/>
      <c r="J313" s="242"/>
      <c r="K313" s="242"/>
      <c r="L313" s="242"/>
      <c r="M313" s="179">
        <v>59561086.329999998</v>
      </c>
      <c r="N313" s="179"/>
      <c r="O313" s="179"/>
      <c r="P313" s="48"/>
    </row>
    <row r="314" spans="1:16" ht="12" customHeight="1" x14ac:dyDescent="0.2">
      <c r="B314" s="57"/>
      <c r="C314" s="48"/>
      <c r="D314" s="132" t="s">
        <v>315</v>
      </c>
      <c r="E314" s="267" t="s">
        <v>406</v>
      </c>
      <c r="F314" s="267"/>
      <c r="G314" s="267"/>
      <c r="H314" s="267"/>
      <c r="I314" s="267"/>
      <c r="J314" s="267"/>
      <c r="K314" s="267"/>
      <c r="L314" s="268"/>
      <c r="M314" s="337">
        <f>SUM(M313:O313)</f>
        <v>59561086.329999998</v>
      </c>
      <c r="N314" s="338"/>
      <c r="O314" s="339"/>
      <c r="P314" s="48"/>
    </row>
    <row r="315" spans="1:16" ht="12" customHeight="1" x14ac:dyDescent="0.2">
      <c r="B315" s="57"/>
      <c r="C315" s="48"/>
      <c r="D315" s="184" t="s">
        <v>407</v>
      </c>
      <c r="E315" s="185"/>
      <c r="F315" s="185"/>
      <c r="G315" s="185"/>
      <c r="H315" s="185"/>
      <c r="I315" s="185"/>
      <c r="J315" s="185"/>
      <c r="K315" s="185"/>
      <c r="L315" s="186"/>
      <c r="M315" s="179">
        <v>89450</v>
      </c>
      <c r="N315" s="179"/>
      <c r="O315" s="179"/>
      <c r="P315" s="48"/>
    </row>
    <row r="316" spans="1:16" ht="12" customHeight="1" x14ac:dyDescent="0.2">
      <c r="B316" s="57"/>
      <c r="C316" s="48"/>
      <c r="D316" s="132" t="s">
        <v>315</v>
      </c>
      <c r="E316" s="267" t="s">
        <v>407</v>
      </c>
      <c r="F316" s="267"/>
      <c r="G316" s="267"/>
      <c r="H316" s="267"/>
      <c r="I316" s="267"/>
      <c r="J316" s="267"/>
      <c r="K316" s="267"/>
      <c r="L316" s="268"/>
      <c r="M316" s="337">
        <f>SUM(M315:O315)</f>
        <v>89450</v>
      </c>
      <c r="N316" s="338"/>
      <c r="O316" s="339"/>
      <c r="P316" s="48"/>
    </row>
    <row r="317" spans="1:16" ht="12" customHeight="1" x14ac:dyDescent="0.2">
      <c r="B317" s="57"/>
      <c r="C317" s="48"/>
      <c r="D317" s="242" t="s">
        <v>408</v>
      </c>
      <c r="E317" s="242"/>
      <c r="F317" s="242"/>
      <c r="G317" s="242"/>
      <c r="H317" s="242"/>
      <c r="I317" s="242"/>
      <c r="J317" s="242"/>
      <c r="K317" s="242"/>
      <c r="L317" s="242"/>
      <c r="M317" s="179">
        <v>2116326</v>
      </c>
      <c r="N317" s="179"/>
      <c r="O317" s="179"/>
      <c r="P317" s="48"/>
    </row>
    <row r="318" spans="1:16" ht="12" customHeight="1" x14ac:dyDescent="0.2">
      <c r="B318" s="57"/>
      <c r="C318" s="48"/>
      <c r="D318" s="132" t="s">
        <v>315</v>
      </c>
      <c r="E318" s="267" t="s">
        <v>408</v>
      </c>
      <c r="F318" s="267"/>
      <c r="G318" s="267"/>
      <c r="H318" s="267"/>
      <c r="I318" s="267"/>
      <c r="J318" s="267"/>
      <c r="K318" s="267"/>
      <c r="L318" s="268"/>
      <c r="M318" s="337">
        <f>SUM(M317)</f>
        <v>2116326</v>
      </c>
      <c r="N318" s="338"/>
      <c r="O318" s="339"/>
      <c r="P318" s="48"/>
    </row>
    <row r="319" spans="1:16" ht="12" customHeight="1" x14ac:dyDescent="0.2">
      <c r="B319" s="57"/>
      <c r="C319" s="48"/>
      <c r="D319" s="242" t="s">
        <v>387</v>
      </c>
      <c r="E319" s="242"/>
      <c r="F319" s="242"/>
      <c r="G319" s="242"/>
      <c r="H319" s="242"/>
      <c r="I319" s="242"/>
      <c r="J319" s="242"/>
      <c r="K319" s="242"/>
      <c r="L319" s="242"/>
      <c r="M319" s="178">
        <v>0</v>
      </c>
      <c r="N319" s="179"/>
      <c r="O319" s="179"/>
      <c r="P319" s="48"/>
    </row>
    <row r="320" spans="1:16" ht="12" customHeight="1" x14ac:dyDescent="0.2">
      <c r="B320" s="57"/>
      <c r="C320" s="48"/>
      <c r="D320" s="132" t="s">
        <v>315</v>
      </c>
      <c r="E320" s="267" t="s">
        <v>387</v>
      </c>
      <c r="F320" s="267"/>
      <c r="G320" s="267"/>
      <c r="H320" s="267"/>
      <c r="I320" s="267"/>
      <c r="J320" s="267"/>
      <c r="K320" s="267"/>
      <c r="L320" s="268"/>
      <c r="M320" s="337">
        <f>SUM(M319)</f>
        <v>0</v>
      </c>
      <c r="N320" s="338"/>
      <c r="O320" s="339"/>
      <c r="P320" s="48"/>
    </row>
    <row r="321" spans="1:16" ht="12" customHeight="1" x14ac:dyDescent="0.2">
      <c r="B321" s="57"/>
      <c r="C321" s="48"/>
      <c r="D321" s="242" t="s">
        <v>533</v>
      </c>
      <c r="E321" s="242"/>
      <c r="F321" s="242"/>
      <c r="G321" s="242"/>
      <c r="H321" s="242"/>
      <c r="I321" s="242"/>
      <c r="J321" s="242"/>
      <c r="K321" s="242"/>
      <c r="L321" s="242"/>
      <c r="M321" s="178">
        <v>0</v>
      </c>
      <c r="N321" s="179"/>
      <c r="O321" s="179"/>
    </row>
    <row r="322" spans="1:16" ht="12" customHeight="1" x14ac:dyDescent="0.2">
      <c r="B322" s="57"/>
      <c r="C322" s="48"/>
      <c r="D322" s="132" t="s">
        <v>315</v>
      </c>
      <c r="E322" s="267" t="s">
        <v>533</v>
      </c>
      <c r="F322" s="267"/>
      <c r="G322" s="267"/>
      <c r="H322" s="267"/>
      <c r="I322" s="267"/>
      <c r="J322" s="267"/>
      <c r="K322" s="267"/>
      <c r="L322" s="268"/>
      <c r="M322" s="337">
        <f>SUM(M321)</f>
        <v>0</v>
      </c>
      <c r="N322" s="338"/>
      <c r="O322" s="339"/>
    </row>
    <row r="323" spans="1:16" ht="12" customHeight="1" x14ac:dyDescent="0.2">
      <c r="B323" s="57"/>
      <c r="C323" s="48"/>
      <c r="D323" s="242" t="s">
        <v>534</v>
      </c>
      <c r="E323" s="242"/>
      <c r="F323" s="242"/>
      <c r="G323" s="242"/>
      <c r="H323" s="242"/>
      <c r="I323" s="242"/>
      <c r="J323" s="242"/>
      <c r="K323" s="242"/>
      <c r="L323" s="242"/>
      <c r="M323" s="178">
        <v>0</v>
      </c>
      <c r="N323" s="179"/>
      <c r="O323" s="179"/>
    </row>
    <row r="324" spans="1:16" ht="12" customHeight="1" x14ac:dyDescent="0.2">
      <c r="B324" s="57"/>
      <c r="C324" s="48"/>
      <c r="D324" s="132" t="s">
        <v>315</v>
      </c>
      <c r="E324" s="267" t="s">
        <v>534</v>
      </c>
      <c r="F324" s="267"/>
      <c r="G324" s="267"/>
      <c r="H324" s="267"/>
      <c r="I324" s="267"/>
      <c r="J324" s="267"/>
      <c r="K324" s="267"/>
      <c r="L324" s="268"/>
      <c r="M324" s="337">
        <f>SUM(M323)</f>
        <v>0</v>
      </c>
      <c r="N324" s="338"/>
      <c r="O324" s="339"/>
    </row>
    <row r="325" spans="1:16" ht="12" customHeight="1" x14ac:dyDescent="0.2">
      <c r="B325" s="57"/>
      <c r="C325" s="48"/>
      <c r="D325" s="242" t="s">
        <v>535</v>
      </c>
      <c r="E325" s="242"/>
      <c r="F325" s="242"/>
      <c r="G325" s="242"/>
      <c r="H325" s="242"/>
      <c r="I325" s="242"/>
      <c r="J325" s="242"/>
      <c r="K325" s="242"/>
      <c r="L325" s="242"/>
      <c r="M325" s="178">
        <v>0</v>
      </c>
      <c r="N325" s="179"/>
      <c r="O325" s="179"/>
    </row>
    <row r="326" spans="1:16" ht="12" customHeight="1" x14ac:dyDescent="0.2">
      <c r="B326" s="57"/>
      <c r="C326" s="48"/>
      <c r="D326" s="132" t="s">
        <v>315</v>
      </c>
      <c r="E326" s="267" t="s">
        <v>535</v>
      </c>
      <c r="F326" s="267"/>
      <c r="G326" s="267"/>
      <c r="H326" s="267"/>
      <c r="I326" s="267"/>
      <c r="J326" s="267"/>
      <c r="K326" s="267"/>
      <c r="L326" s="268"/>
      <c r="M326" s="337">
        <f>SUM(M325)</f>
        <v>0</v>
      </c>
      <c r="N326" s="338"/>
      <c r="O326" s="339"/>
    </row>
    <row r="327" spans="1:16" ht="37.9" customHeight="1" x14ac:dyDescent="0.2">
      <c r="B327" s="57"/>
      <c r="C327" s="48"/>
      <c r="D327" s="275" t="s">
        <v>507</v>
      </c>
      <c r="E327" s="275"/>
      <c r="F327" s="275"/>
      <c r="G327" s="275"/>
      <c r="H327" s="275"/>
      <c r="I327" s="275"/>
      <c r="J327" s="275"/>
      <c r="K327" s="275"/>
      <c r="L327" s="275"/>
      <c r="M327" s="328">
        <f>+M326+M324+M322+M320+M318++M316+M314+M312</f>
        <v>198842151.32999998</v>
      </c>
      <c r="N327" s="328"/>
      <c r="O327" s="328"/>
    </row>
    <row r="328" spans="1:16" ht="12" customHeight="1" x14ac:dyDescent="0.2">
      <c r="B328" s="57"/>
      <c r="C328" s="48"/>
      <c r="D328" s="48"/>
      <c r="E328" s="48"/>
      <c r="F328" s="48"/>
      <c r="G328" s="48"/>
      <c r="H328" s="48"/>
      <c r="I328" s="48"/>
      <c r="J328" s="48"/>
      <c r="K328" s="48"/>
      <c r="L328" s="48"/>
      <c r="M328" s="48"/>
      <c r="N328" s="48"/>
      <c r="O328" s="48"/>
      <c r="P328" s="48"/>
    </row>
    <row r="329" spans="1:16" s="44" customFormat="1" ht="12" customHeight="1" x14ac:dyDescent="0.2">
      <c r="A329" s="37"/>
      <c r="B329" s="89"/>
      <c r="C329" s="39" t="s">
        <v>203</v>
      </c>
      <c r="D329" s="91"/>
      <c r="E329" s="91"/>
      <c r="F329" s="91"/>
      <c r="G329" s="91"/>
      <c r="H329" s="91"/>
      <c r="I329" s="91"/>
      <c r="J329" s="91"/>
      <c r="K329" s="91"/>
      <c r="L329" s="91"/>
      <c r="M329" s="91"/>
      <c r="N329" s="91"/>
      <c r="O329" s="91"/>
      <c r="P329" s="90"/>
    </row>
    <row r="330" spans="1:16" ht="12" customHeight="1" x14ac:dyDescent="0.2">
      <c r="B330" s="57"/>
      <c r="C330" s="48"/>
      <c r="D330" s="48"/>
      <c r="E330" s="48"/>
      <c r="F330" s="48"/>
      <c r="G330" s="48"/>
      <c r="H330" s="48"/>
      <c r="I330" s="48"/>
      <c r="J330" s="48"/>
      <c r="K330" s="48"/>
      <c r="L330" s="48"/>
      <c r="M330" s="48"/>
      <c r="N330" s="48"/>
      <c r="O330" s="48"/>
      <c r="P330" s="48"/>
    </row>
    <row r="331" spans="1:16" ht="12" customHeight="1" x14ac:dyDescent="0.2">
      <c r="C331" s="57"/>
      <c r="D331" s="231" t="s">
        <v>72</v>
      </c>
      <c r="E331" s="232"/>
      <c r="F331" s="232"/>
      <c r="G331" s="232"/>
      <c r="H331" s="232"/>
      <c r="I331" s="232"/>
      <c r="J331" s="232"/>
      <c r="K331" s="232"/>
      <c r="L331" s="233"/>
      <c r="M331" s="231" t="s">
        <v>76</v>
      </c>
      <c r="N331" s="232"/>
      <c r="O331" s="233"/>
      <c r="P331" s="48"/>
    </row>
    <row r="332" spans="1:16" ht="12" customHeight="1" x14ac:dyDescent="0.2">
      <c r="C332" s="57"/>
      <c r="D332" s="242" t="s">
        <v>394</v>
      </c>
      <c r="E332" s="242"/>
      <c r="F332" s="242"/>
      <c r="G332" s="242"/>
      <c r="H332" s="242"/>
      <c r="I332" s="242"/>
      <c r="J332" s="242"/>
      <c r="K332" s="242"/>
      <c r="L332" s="242"/>
      <c r="M332" s="179">
        <v>0</v>
      </c>
      <c r="N332" s="179"/>
      <c r="O332" s="179"/>
      <c r="P332" s="48"/>
    </row>
    <row r="333" spans="1:16" ht="12" customHeight="1" x14ac:dyDescent="0.2">
      <c r="C333" s="57"/>
      <c r="D333" s="259" t="s">
        <v>508</v>
      </c>
      <c r="E333" s="259"/>
      <c r="F333" s="259"/>
      <c r="G333" s="259"/>
      <c r="H333" s="259"/>
      <c r="I333" s="259"/>
      <c r="J333" s="259"/>
      <c r="K333" s="259"/>
      <c r="L333" s="259"/>
      <c r="M333" s="238">
        <f>SUM(M332:O332)</f>
        <v>0</v>
      </c>
      <c r="N333" s="239"/>
      <c r="O333" s="240"/>
      <c r="P333" s="48"/>
    </row>
    <row r="334" spans="1:16" ht="12" customHeight="1" x14ac:dyDescent="0.2">
      <c r="B334" s="57"/>
      <c r="C334" s="48"/>
      <c r="D334" s="48"/>
      <c r="E334" s="48"/>
      <c r="F334" s="48"/>
      <c r="G334" s="48"/>
      <c r="H334" s="48"/>
      <c r="I334" s="48"/>
      <c r="J334" s="48"/>
      <c r="K334" s="48"/>
      <c r="L334" s="48"/>
      <c r="M334" s="48"/>
      <c r="N334" s="48"/>
      <c r="O334" s="48"/>
      <c r="P334" s="48"/>
    </row>
    <row r="335" spans="1:16" s="44" customFormat="1" ht="12" customHeight="1" x14ac:dyDescent="0.2">
      <c r="A335" s="37"/>
      <c r="B335" s="89"/>
      <c r="C335" s="39" t="s">
        <v>9</v>
      </c>
      <c r="D335" s="91"/>
      <c r="E335" s="91"/>
      <c r="F335" s="91"/>
      <c r="G335" s="91"/>
      <c r="H335" s="91"/>
      <c r="I335" s="91"/>
      <c r="J335" s="91"/>
      <c r="K335" s="91"/>
      <c r="L335" s="91"/>
      <c r="M335" s="91"/>
      <c r="N335" s="91"/>
      <c r="O335" s="91"/>
      <c r="P335" s="90"/>
    </row>
    <row r="336" spans="1:16" ht="5.25" customHeight="1" x14ac:dyDescent="0.2">
      <c r="A336" s="45"/>
      <c r="B336" s="45"/>
      <c r="C336" s="39"/>
      <c r="D336" s="45"/>
      <c r="E336" s="45"/>
      <c r="F336" s="45"/>
      <c r="G336" s="45"/>
      <c r="H336" s="45"/>
      <c r="I336" s="45"/>
      <c r="J336" s="45"/>
      <c r="K336" s="45"/>
      <c r="L336" s="45"/>
      <c r="M336" s="45"/>
      <c r="N336" s="45"/>
      <c r="O336" s="45"/>
      <c r="P336" s="45"/>
    </row>
    <row r="337" spans="1:16" ht="12" customHeight="1" x14ac:dyDescent="0.2">
      <c r="A337" s="45"/>
      <c r="B337" s="38" t="s">
        <v>32</v>
      </c>
      <c r="C337" s="350" t="s">
        <v>485</v>
      </c>
      <c r="D337" s="350"/>
      <c r="E337" s="350"/>
      <c r="F337" s="350"/>
      <c r="G337" s="350"/>
      <c r="H337" s="350"/>
      <c r="I337" s="350"/>
      <c r="J337" s="350"/>
      <c r="K337" s="350"/>
      <c r="L337" s="350"/>
      <c r="M337" s="350"/>
      <c r="N337" s="350"/>
      <c r="O337" s="350"/>
      <c r="P337" s="350"/>
    </row>
    <row r="338" spans="1:16" x14ac:dyDescent="0.2">
      <c r="A338" s="45"/>
      <c r="B338" s="38"/>
      <c r="C338" s="350"/>
      <c r="D338" s="350"/>
      <c r="E338" s="350"/>
      <c r="F338" s="350"/>
      <c r="G338" s="350"/>
      <c r="H338" s="350"/>
      <c r="I338" s="350"/>
      <c r="J338" s="350"/>
      <c r="K338" s="350"/>
      <c r="L338" s="350"/>
      <c r="M338" s="350"/>
      <c r="N338" s="350"/>
      <c r="O338" s="350"/>
      <c r="P338" s="350"/>
    </row>
    <row r="339" spans="1:16" x14ac:dyDescent="0.2">
      <c r="A339" s="45"/>
      <c r="B339" s="45"/>
      <c r="C339" s="350"/>
      <c r="D339" s="350"/>
      <c r="E339" s="350"/>
      <c r="F339" s="350"/>
      <c r="G339" s="350"/>
      <c r="H339" s="350"/>
      <c r="I339" s="350"/>
      <c r="J339" s="350"/>
      <c r="K339" s="350"/>
      <c r="L339" s="350"/>
      <c r="M339" s="350"/>
      <c r="N339" s="350"/>
      <c r="O339" s="350"/>
      <c r="P339" s="350"/>
    </row>
    <row r="340" spans="1:16" ht="12" customHeight="1" x14ac:dyDescent="0.2">
      <c r="A340" s="45"/>
      <c r="B340" s="45"/>
      <c r="C340" s="45"/>
      <c r="D340" s="58"/>
      <c r="E340" s="58"/>
      <c r="F340" s="58"/>
      <c r="G340" s="58"/>
      <c r="H340" s="58"/>
      <c r="I340" s="58"/>
      <c r="J340" s="58"/>
      <c r="K340" s="58"/>
      <c r="L340" s="58"/>
      <c r="M340" s="58"/>
      <c r="N340" s="58"/>
      <c r="O340" s="58"/>
      <c r="P340" s="45"/>
    </row>
    <row r="341" spans="1:16" ht="12" customHeight="1" x14ac:dyDescent="0.2">
      <c r="A341" s="45"/>
      <c r="B341" s="45"/>
      <c r="C341" s="45"/>
      <c r="D341" s="231" t="s">
        <v>72</v>
      </c>
      <c r="E341" s="232"/>
      <c r="F341" s="232"/>
      <c r="G341" s="232"/>
      <c r="H341" s="232"/>
      <c r="I341" s="232"/>
      <c r="J341" s="232"/>
      <c r="K341" s="232"/>
      <c r="L341" s="233"/>
      <c r="M341" s="231" t="s">
        <v>76</v>
      </c>
      <c r="N341" s="232"/>
      <c r="O341" s="233"/>
    </row>
    <row r="342" spans="1:16" ht="12" customHeight="1" x14ac:dyDescent="0.2">
      <c r="A342" s="45"/>
      <c r="B342" s="45"/>
      <c r="C342" s="45"/>
      <c r="D342" s="184" t="s">
        <v>536</v>
      </c>
      <c r="E342" s="185"/>
      <c r="F342" s="185"/>
      <c r="G342" s="185"/>
      <c r="H342" s="185"/>
      <c r="I342" s="185"/>
      <c r="J342" s="185"/>
      <c r="K342" s="185"/>
      <c r="L342" s="186"/>
      <c r="M342" s="187">
        <v>265683206.75999999</v>
      </c>
      <c r="N342" s="188"/>
      <c r="O342" s="189"/>
    </row>
    <row r="343" spans="1:16" ht="12" customHeight="1" x14ac:dyDescent="0.2">
      <c r="A343" s="45"/>
      <c r="B343" s="45"/>
      <c r="C343" s="45"/>
      <c r="D343" s="184" t="s">
        <v>537</v>
      </c>
      <c r="E343" s="185"/>
      <c r="F343" s="185"/>
      <c r="G343" s="185"/>
      <c r="H343" s="185"/>
      <c r="I343" s="185"/>
      <c r="J343" s="185"/>
      <c r="K343" s="185"/>
      <c r="L343" s="186"/>
      <c r="M343" s="187">
        <v>42016343.030000001</v>
      </c>
      <c r="N343" s="188"/>
      <c r="O343" s="189"/>
    </row>
    <row r="344" spans="1:16" ht="12" customHeight="1" x14ac:dyDescent="0.2">
      <c r="A344" s="45"/>
      <c r="B344" s="45"/>
      <c r="C344" s="45"/>
      <c r="D344" s="184" t="s">
        <v>688</v>
      </c>
      <c r="E344" s="185"/>
      <c r="F344" s="185"/>
      <c r="G344" s="185"/>
      <c r="H344" s="185"/>
      <c r="I344" s="185"/>
      <c r="J344" s="185"/>
      <c r="K344" s="185"/>
      <c r="L344" s="186"/>
      <c r="M344" s="187">
        <v>8955247.0199999996</v>
      </c>
      <c r="N344" s="188"/>
      <c r="O344" s="189"/>
    </row>
    <row r="345" spans="1:16" ht="12" customHeight="1" x14ac:dyDescent="0.2">
      <c r="A345" s="45"/>
      <c r="B345" s="45"/>
      <c r="C345" s="45"/>
      <c r="D345" s="184" t="s">
        <v>538</v>
      </c>
      <c r="E345" s="185"/>
      <c r="F345" s="185"/>
      <c r="G345" s="185"/>
      <c r="H345" s="185"/>
      <c r="I345" s="185"/>
      <c r="J345" s="185"/>
      <c r="K345" s="185"/>
      <c r="L345" s="186"/>
      <c r="M345" s="187">
        <v>0</v>
      </c>
      <c r="N345" s="188"/>
      <c r="O345" s="189"/>
    </row>
    <row r="346" spans="1:16" ht="12" customHeight="1" x14ac:dyDescent="0.2">
      <c r="A346" s="45"/>
      <c r="B346" s="45"/>
      <c r="C346" s="45"/>
      <c r="D346" s="184" t="s">
        <v>539</v>
      </c>
      <c r="E346" s="185"/>
      <c r="F346" s="185"/>
      <c r="G346" s="185"/>
      <c r="H346" s="185"/>
      <c r="I346" s="185"/>
      <c r="J346" s="185"/>
      <c r="K346" s="185"/>
      <c r="L346" s="186"/>
      <c r="M346" s="187">
        <v>29038578.949999999</v>
      </c>
      <c r="N346" s="188"/>
      <c r="O346" s="189"/>
    </row>
    <row r="347" spans="1:16" ht="12" customHeight="1" x14ac:dyDescent="0.2">
      <c r="A347" s="45"/>
      <c r="B347" s="45"/>
      <c r="C347" s="45"/>
      <c r="D347" s="248" t="s">
        <v>509</v>
      </c>
      <c r="E347" s="249"/>
      <c r="F347" s="249"/>
      <c r="G347" s="249"/>
      <c r="H347" s="249"/>
      <c r="I347" s="249"/>
      <c r="J347" s="249"/>
      <c r="K347" s="249"/>
      <c r="L347" s="250"/>
      <c r="M347" s="238">
        <f>SUM(M342:O346)</f>
        <v>345693375.75999993</v>
      </c>
      <c r="N347" s="239"/>
      <c r="O347" s="240"/>
      <c r="P347" s="45"/>
    </row>
    <row r="348" spans="1:16" ht="12" customHeight="1" x14ac:dyDescent="0.2">
      <c r="A348" s="45"/>
      <c r="B348" s="45"/>
      <c r="C348" s="45"/>
      <c r="D348" s="190" t="s">
        <v>689</v>
      </c>
      <c r="E348" s="190"/>
      <c r="F348" s="190"/>
      <c r="G348" s="190"/>
      <c r="H348" s="190"/>
      <c r="I348" s="190"/>
      <c r="J348" s="190"/>
      <c r="K348" s="190"/>
      <c r="L348" s="190"/>
      <c r="M348" s="190"/>
      <c r="N348" s="190"/>
      <c r="O348" s="190"/>
      <c r="P348" s="190"/>
    </row>
    <row r="349" spans="1:16" ht="12" customHeight="1" x14ac:dyDescent="0.2">
      <c r="A349" s="45"/>
      <c r="B349" s="45"/>
      <c r="C349" s="45"/>
      <c r="D349" s="45"/>
      <c r="E349" s="45"/>
      <c r="F349" s="45"/>
      <c r="G349" s="45"/>
      <c r="H349" s="45"/>
      <c r="I349" s="45"/>
      <c r="J349" s="45"/>
      <c r="K349" s="45"/>
      <c r="L349" s="45"/>
      <c r="M349" s="45"/>
      <c r="N349" s="45"/>
      <c r="O349" s="45"/>
    </row>
    <row r="350" spans="1:16" ht="12" customHeight="1" x14ac:dyDescent="0.2">
      <c r="A350" s="45"/>
      <c r="B350" s="45"/>
      <c r="C350" s="45"/>
      <c r="D350" s="191" t="s">
        <v>692</v>
      </c>
      <c r="E350" s="191"/>
      <c r="F350" s="191"/>
      <c r="G350" s="191"/>
      <c r="H350" s="191"/>
      <c r="I350" s="191"/>
      <c r="J350" s="191"/>
      <c r="K350" s="191"/>
      <c r="L350" s="191"/>
      <c r="M350" s="191"/>
      <c r="N350" s="191"/>
      <c r="O350" s="191"/>
    </row>
    <row r="351" spans="1:16" ht="12" customHeight="1" x14ac:dyDescent="0.2">
      <c r="A351" s="45"/>
      <c r="B351" s="45"/>
      <c r="D351" s="231" t="s">
        <v>72</v>
      </c>
      <c r="E351" s="232"/>
      <c r="F351" s="232"/>
      <c r="G351" s="232"/>
      <c r="H351" s="232"/>
      <c r="I351" s="232"/>
      <c r="J351" s="233"/>
      <c r="K351" s="231" t="s">
        <v>76</v>
      </c>
      <c r="L351" s="232"/>
      <c r="M351" s="233"/>
      <c r="N351" s="243" t="s">
        <v>185</v>
      </c>
      <c r="O351" s="243"/>
    </row>
    <row r="352" spans="1:16" ht="12" customHeight="1" x14ac:dyDescent="0.2">
      <c r="A352" s="45"/>
      <c r="B352" s="45"/>
      <c r="D352" s="75" t="s">
        <v>540</v>
      </c>
      <c r="E352" s="76"/>
      <c r="F352" s="76"/>
      <c r="G352" s="76"/>
      <c r="H352" s="76"/>
      <c r="I352" s="76"/>
      <c r="J352" s="77"/>
      <c r="K352" s="187">
        <v>62868870.810000002</v>
      </c>
      <c r="L352" s="188"/>
      <c r="M352" s="189"/>
      <c r="N352" s="257">
        <f>K352/$M$347</f>
        <v>0.18186310533658348</v>
      </c>
      <c r="O352" s="258"/>
    </row>
    <row r="353" spans="1:16" ht="12" customHeight="1" x14ac:dyDescent="0.2">
      <c r="A353" s="45"/>
      <c r="B353" s="45"/>
      <c r="D353" s="75" t="s">
        <v>690</v>
      </c>
      <c r="E353" s="76"/>
      <c r="F353" s="76"/>
      <c r="G353" s="76"/>
      <c r="H353" s="76"/>
      <c r="I353" s="76"/>
      <c r="J353" s="77"/>
      <c r="K353" s="187">
        <v>35137862.390000001</v>
      </c>
      <c r="L353" s="188"/>
      <c r="M353" s="189"/>
      <c r="N353" s="257">
        <f t="shared" ref="N353:N355" si="2">K353/$M$347</f>
        <v>0.10164459273409598</v>
      </c>
      <c r="O353" s="258"/>
    </row>
    <row r="354" spans="1:16" ht="12" customHeight="1" x14ac:dyDescent="0.2">
      <c r="A354" s="45"/>
      <c r="B354" s="45"/>
      <c r="D354" s="75" t="s">
        <v>691</v>
      </c>
      <c r="E354" s="76"/>
      <c r="F354" s="76"/>
      <c r="G354" s="76"/>
      <c r="H354" s="76"/>
      <c r="I354" s="76"/>
      <c r="J354" s="77"/>
      <c r="K354" s="187">
        <v>49250532.07</v>
      </c>
      <c r="L354" s="188"/>
      <c r="M354" s="189"/>
      <c r="N354" s="257">
        <f t="shared" si="2"/>
        <v>0.14246883372214958</v>
      </c>
      <c r="O354" s="258"/>
    </row>
    <row r="355" spans="1:16" ht="12" customHeight="1" x14ac:dyDescent="0.2">
      <c r="A355" s="45"/>
      <c r="B355" s="45"/>
      <c r="D355" s="75" t="s">
        <v>541</v>
      </c>
      <c r="E355" s="76"/>
      <c r="F355" s="76"/>
      <c r="G355" s="76"/>
      <c r="H355" s="76"/>
      <c r="I355" s="76"/>
      <c r="J355" s="77"/>
      <c r="K355" s="187">
        <v>29038578.949999999</v>
      </c>
      <c r="L355" s="188"/>
      <c r="M355" s="189"/>
      <c r="N355" s="257">
        <f t="shared" si="2"/>
        <v>8.400097018393618E-2</v>
      </c>
      <c r="O355" s="258"/>
    </row>
    <row r="356" spans="1:16" ht="12.75" customHeight="1" x14ac:dyDescent="0.2">
      <c r="A356" s="45"/>
      <c r="B356" s="45"/>
      <c r="C356" s="66"/>
      <c r="D356" s="66"/>
      <c r="E356" s="66"/>
      <c r="F356" s="66"/>
      <c r="G356" s="66"/>
      <c r="H356" s="66"/>
      <c r="I356" s="66"/>
      <c r="J356" s="66"/>
      <c r="N356" s="41"/>
      <c r="O356" s="41"/>
    </row>
    <row r="357" spans="1:16" ht="12.75" customHeight="1" x14ac:dyDescent="0.2">
      <c r="A357" s="45"/>
      <c r="B357" s="45"/>
      <c r="C357" s="39" t="s">
        <v>287</v>
      </c>
      <c r="D357" s="66"/>
      <c r="E357" s="66"/>
      <c r="F357" s="66"/>
      <c r="G357" s="66"/>
      <c r="H357" s="66"/>
      <c r="I357" s="66"/>
      <c r="J357" s="66"/>
      <c r="N357" s="41"/>
      <c r="O357" s="41"/>
      <c r="P357" s="45"/>
    </row>
    <row r="358" spans="1:16" ht="7.5" customHeight="1" x14ac:dyDescent="0.2">
      <c r="A358" s="45"/>
      <c r="B358" s="45"/>
      <c r="C358" s="66"/>
      <c r="D358" s="66"/>
      <c r="E358" s="66"/>
      <c r="F358" s="66"/>
      <c r="G358" s="66"/>
      <c r="H358" s="66"/>
      <c r="I358" s="66"/>
      <c r="J358" s="66"/>
      <c r="N358" s="41"/>
      <c r="O358" s="41"/>
      <c r="P358" s="45"/>
    </row>
    <row r="359" spans="1:16" ht="12.75" customHeight="1" x14ac:dyDescent="0.2">
      <c r="A359" s="45"/>
      <c r="B359" s="45"/>
      <c r="C359" s="66"/>
      <c r="D359" s="231" t="s">
        <v>72</v>
      </c>
      <c r="E359" s="232"/>
      <c r="F359" s="232"/>
      <c r="G359" s="232"/>
      <c r="H359" s="232"/>
      <c r="I359" s="232"/>
      <c r="J359" s="232"/>
      <c r="K359" s="232"/>
      <c r="L359" s="233"/>
      <c r="M359" s="231" t="s">
        <v>76</v>
      </c>
      <c r="N359" s="232"/>
      <c r="O359" s="233"/>
      <c r="P359" s="45"/>
    </row>
    <row r="360" spans="1:16" ht="12.75" customHeight="1" x14ac:dyDescent="0.2">
      <c r="A360" s="45"/>
      <c r="B360" s="45"/>
      <c r="C360" s="66"/>
      <c r="D360" s="242" t="s">
        <v>542</v>
      </c>
      <c r="E360" s="242"/>
      <c r="F360" s="242"/>
      <c r="G360" s="242"/>
      <c r="H360" s="242"/>
      <c r="I360" s="242"/>
      <c r="J360" s="242"/>
      <c r="K360" s="242"/>
      <c r="L360" s="242"/>
      <c r="M360" s="178">
        <v>96764486.540000007</v>
      </c>
      <c r="N360" s="179"/>
      <c r="O360" s="179"/>
      <c r="P360" s="45"/>
    </row>
    <row r="361" spans="1:16" ht="12.75" customHeight="1" x14ac:dyDescent="0.2">
      <c r="A361" s="45"/>
      <c r="B361" s="45"/>
      <c r="C361" s="66"/>
      <c r="D361" s="242" t="s">
        <v>543</v>
      </c>
      <c r="E361" s="242"/>
      <c r="F361" s="242"/>
      <c r="G361" s="242"/>
      <c r="H361" s="242"/>
      <c r="I361" s="242"/>
      <c r="J361" s="242"/>
      <c r="K361" s="242"/>
      <c r="L361" s="242"/>
      <c r="M361" s="178">
        <v>31331588.870000001</v>
      </c>
      <c r="N361" s="179"/>
      <c r="O361" s="179"/>
      <c r="P361" s="45"/>
    </row>
    <row r="362" spans="1:16" ht="12.75" customHeight="1" x14ac:dyDescent="0.2">
      <c r="A362" s="45"/>
      <c r="B362" s="45"/>
      <c r="C362" s="66"/>
      <c r="D362" s="242" t="s">
        <v>544</v>
      </c>
      <c r="E362" s="242"/>
      <c r="F362" s="242"/>
      <c r="G362" s="242"/>
      <c r="H362" s="242"/>
      <c r="I362" s="242"/>
      <c r="J362" s="242"/>
      <c r="K362" s="242"/>
      <c r="L362" s="242"/>
      <c r="M362" s="178">
        <v>137587131.34999999</v>
      </c>
      <c r="N362" s="179"/>
      <c r="O362" s="179"/>
      <c r="P362" s="45"/>
    </row>
    <row r="363" spans="1:16" ht="12.75" customHeight="1" x14ac:dyDescent="0.2">
      <c r="A363" s="45"/>
      <c r="B363" s="45"/>
      <c r="C363" s="66"/>
      <c r="D363" s="259" t="s">
        <v>510</v>
      </c>
      <c r="E363" s="259"/>
      <c r="F363" s="259"/>
      <c r="G363" s="259"/>
      <c r="H363" s="259"/>
      <c r="I363" s="259"/>
      <c r="J363" s="259"/>
      <c r="K363" s="259"/>
      <c r="L363" s="259"/>
      <c r="M363" s="238">
        <f>SUM(M360:O362)</f>
        <v>265683206.75999999</v>
      </c>
      <c r="N363" s="239"/>
      <c r="O363" s="240"/>
      <c r="P363" s="45"/>
    </row>
    <row r="364" spans="1:16" ht="12.75" customHeight="1" x14ac:dyDescent="0.2">
      <c r="A364" s="45"/>
      <c r="B364" s="45"/>
      <c r="C364" s="66"/>
      <c r="D364" s="66"/>
      <c r="E364" s="66"/>
      <c r="F364" s="66"/>
      <c r="G364" s="66"/>
      <c r="H364" s="66"/>
      <c r="I364" s="66"/>
      <c r="J364" s="66"/>
      <c r="N364" s="41"/>
      <c r="O364" s="41"/>
      <c r="P364" s="45"/>
    </row>
    <row r="365" spans="1:16" ht="12.75" customHeight="1" x14ac:dyDescent="0.2">
      <c r="A365" s="45"/>
      <c r="B365" s="45"/>
      <c r="C365" s="39" t="s">
        <v>316</v>
      </c>
      <c r="D365" s="66"/>
      <c r="E365" s="66"/>
      <c r="F365" s="66"/>
      <c r="G365" s="66"/>
      <c r="H365" s="66"/>
      <c r="I365" s="66"/>
      <c r="J365" s="66"/>
      <c r="N365" s="41"/>
      <c r="O365" s="41"/>
      <c r="P365" s="45"/>
    </row>
    <row r="366" spans="1:16" ht="7.5" customHeight="1" x14ac:dyDescent="0.2">
      <c r="A366" s="45"/>
      <c r="B366" s="45"/>
      <c r="C366" s="66"/>
      <c r="D366" s="66"/>
      <c r="E366" s="66"/>
      <c r="F366" s="66"/>
      <c r="G366" s="66"/>
      <c r="H366" s="66"/>
      <c r="I366" s="66"/>
      <c r="J366" s="66"/>
      <c r="N366" s="41"/>
      <c r="O366" s="41"/>
      <c r="P366" s="45"/>
    </row>
    <row r="367" spans="1:16" ht="12.75" customHeight="1" x14ac:dyDescent="0.2">
      <c r="A367" s="45"/>
      <c r="B367" s="45"/>
      <c r="C367" s="66"/>
      <c r="D367" s="231" t="s">
        <v>72</v>
      </c>
      <c r="E367" s="232"/>
      <c r="F367" s="232"/>
      <c r="G367" s="232"/>
      <c r="H367" s="232"/>
      <c r="I367" s="232"/>
      <c r="J367" s="232"/>
      <c r="K367" s="232"/>
      <c r="L367" s="233"/>
      <c r="M367" s="231" t="s">
        <v>76</v>
      </c>
      <c r="N367" s="232"/>
      <c r="O367" s="233"/>
      <c r="P367" s="45"/>
    </row>
    <row r="368" spans="1:16" ht="12.75" customHeight="1" x14ac:dyDescent="0.2">
      <c r="A368" s="45"/>
      <c r="B368" s="45"/>
      <c r="C368" s="66"/>
      <c r="D368" s="242" t="s">
        <v>545</v>
      </c>
      <c r="E368" s="242"/>
      <c r="F368" s="242"/>
      <c r="G368" s="242"/>
      <c r="H368" s="242"/>
      <c r="I368" s="242"/>
      <c r="J368" s="242"/>
      <c r="K368" s="242"/>
      <c r="L368" s="242"/>
      <c r="M368" s="178">
        <v>15291666.539999999</v>
      </c>
      <c r="N368" s="179"/>
      <c r="O368" s="179"/>
      <c r="P368" s="45"/>
    </row>
    <row r="369" spans="1:16" ht="12.75" customHeight="1" x14ac:dyDescent="0.2">
      <c r="A369" s="45"/>
      <c r="B369" s="45"/>
      <c r="C369" s="66"/>
      <c r="D369" s="242" t="s">
        <v>546</v>
      </c>
      <c r="E369" s="242"/>
      <c r="F369" s="242"/>
      <c r="G369" s="242"/>
      <c r="H369" s="242"/>
      <c r="I369" s="242"/>
      <c r="J369" s="242"/>
      <c r="K369" s="242"/>
      <c r="L369" s="242"/>
      <c r="M369" s="178">
        <v>0</v>
      </c>
      <c r="N369" s="179"/>
      <c r="O369" s="179"/>
      <c r="P369" s="45"/>
    </row>
    <row r="370" spans="1:16" ht="12.75" customHeight="1" x14ac:dyDescent="0.2">
      <c r="A370" s="45"/>
      <c r="B370" s="45"/>
      <c r="C370" s="66"/>
      <c r="D370" s="242" t="s">
        <v>534</v>
      </c>
      <c r="E370" s="242"/>
      <c r="F370" s="242"/>
      <c r="G370" s="242"/>
      <c r="H370" s="242"/>
      <c r="I370" s="242"/>
      <c r="J370" s="242"/>
      <c r="K370" s="242"/>
      <c r="L370" s="242"/>
      <c r="M370" s="178">
        <v>0</v>
      </c>
      <c r="N370" s="179"/>
      <c r="O370" s="179"/>
      <c r="P370" s="45"/>
    </row>
    <row r="371" spans="1:16" ht="12.75" customHeight="1" x14ac:dyDescent="0.2">
      <c r="A371" s="45"/>
      <c r="B371" s="45"/>
      <c r="C371" s="66"/>
      <c r="D371" s="242" t="s">
        <v>547</v>
      </c>
      <c r="E371" s="242"/>
      <c r="F371" s="242"/>
      <c r="G371" s="242"/>
      <c r="H371" s="242"/>
      <c r="I371" s="242"/>
      <c r="J371" s="242"/>
      <c r="K371" s="242"/>
      <c r="L371" s="242"/>
      <c r="M371" s="178">
        <v>17208288.870000001</v>
      </c>
      <c r="N371" s="179"/>
      <c r="O371" s="179"/>
      <c r="P371" s="45"/>
    </row>
    <row r="372" spans="1:16" ht="12.75" customHeight="1" x14ac:dyDescent="0.2">
      <c r="A372" s="45"/>
      <c r="B372" s="45"/>
      <c r="C372" s="66"/>
      <c r="D372" s="242" t="s">
        <v>535</v>
      </c>
      <c r="E372" s="242"/>
      <c r="F372" s="242"/>
      <c r="G372" s="242"/>
      <c r="H372" s="242"/>
      <c r="I372" s="242"/>
      <c r="J372" s="242"/>
      <c r="K372" s="242"/>
      <c r="L372" s="242"/>
      <c r="M372" s="178">
        <v>9516387.6199999992</v>
      </c>
      <c r="N372" s="179"/>
      <c r="O372" s="179"/>
      <c r="P372" s="45"/>
    </row>
    <row r="373" spans="1:16" ht="12.75" customHeight="1" x14ac:dyDescent="0.2">
      <c r="A373" s="45"/>
      <c r="B373" s="45"/>
      <c r="C373" s="66"/>
      <c r="D373" s="242" t="s">
        <v>548</v>
      </c>
      <c r="E373" s="242"/>
      <c r="F373" s="242"/>
      <c r="G373" s="242"/>
      <c r="H373" s="242"/>
      <c r="I373" s="242"/>
      <c r="J373" s="242"/>
      <c r="K373" s="242"/>
      <c r="L373" s="242"/>
      <c r="M373" s="178">
        <v>0</v>
      </c>
      <c r="N373" s="179"/>
      <c r="O373" s="179"/>
      <c r="P373" s="45"/>
    </row>
    <row r="374" spans="1:16" ht="12.75" customHeight="1" x14ac:dyDescent="0.2">
      <c r="A374" s="45"/>
      <c r="B374" s="45"/>
      <c r="C374" s="66"/>
      <c r="D374" s="242" t="s">
        <v>549</v>
      </c>
      <c r="E374" s="242"/>
      <c r="F374" s="242"/>
      <c r="G374" s="242"/>
      <c r="H374" s="242"/>
      <c r="I374" s="242"/>
      <c r="J374" s="242"/>
      <c r="K374" s="242"/>
      <c r="L374" s="242"/>
      <c r="M374" s="178">
        <v>0</v>
      </c>
      <c r="N374" s="179"/>
      <c r="O374" s="179"/>
      <c r="P374" s="45"/>
    </row>
    <row r="375" spans="1:16" ht="12.75" customHeight="1" x14ac:dyDescent="0.2">
      <c r="A375" s="45"/>
      <c r="B375" s="45"/>
      <c r="C375" s="66"/>
      <c r="D375" s="242" t="s">
        <v>550</v>
      </c>
      <c r="E375" s="242"/>
      <c r="F375" s="242"/>
      <c r="G375" s="242"/>
      <c r="H375" s="242"/>
      <c r="I375" s="242"/>
      <c r="J375" s="242"/>
      <c r="K375" s="242"/>
      <c r="L375" s="242"/>
      <c r="M375" s="178">
        <v>0</v>
      </c>
      <c r="N375" s="179"/>
      <c r="O375" s="179"/>
      <c r="P375" s="45"/>
    </row>
    <row r="376" spans="1:16" ht="12.75" customHeight="1" x14ac:dyDescent="0.2">
      <c r="A376" s="45"/>
      <c r="B376" s="45"/>
      <c r="C376" s="66"/>
      <c r="D376" s="242" t="s">
        <v>551</v>
      </c>
      <c r="E376" s="242"/>
      <c r="F376" s="242"/>
      <c r="G376" s="242"/>
      <c r="H376" s="242"/>
      <c r="I376" s="242"/>
      <c r="J376" s="242"/>
      <c r="K376" s="242"/>
      <c r="L376" s="242"/>
      <c r="M376" s="178">
        <v>0</v>
      </c>
      <c r="N376" s="179"/>
      <c r="O376" s="179"/>
      <c r="P376" s="45"/>
    </row>
    <row r="377" spans="1:16" ht="12.75" customHeight="1" x14ac:dyDescent="0.2">
      <c r="A377" s="45"/>
      <c r="B377" s="45"/>
      <c r="C377" s="66"/>
      <c r="D377" s="259" t="s">
        <v>511</v>
      </c>
      <c r="E377" s="259"/>
      <c r="F377" s="259"/>
      <c r="G377" s="259"/>
      <c r="H377" s="259"/>
      <c r="I377" s="259"/>
      <c r="J377" s="259"/>
      <c r="K377" s="259"/>
      <c r="L377" s="259"/>
      <c r="M377" s="238">
        <f>SUM(M368:O376)</f>
        <v>42016343.030000001</v>
      </c>
      <c r="N377" s="239"/>
      <c r="O377" s="240"/>
      <c r="P377" s="45"/>
    </row>
    <row r="378" spans="1:16" ht="12.75" customHeight="1" x14ac:dyDescent="0.2">
      <c r="A378" s="45"/>
      <c r="B378" s="45"/>
      <c r="C378" s="66"/>
      <c r="D378" s="66"/>
      <c r="E378" s="66"/>
      <c r="F378" s="66"/>
      <c r="G378" s="66"/>
      <c r="H378" s="66"/>
      <c r="I378" s="66"/>
      <c r="J378" s="66"/>
      <c r="N378" s="41"/>
      <c r="O378" s="41"/>
      <c r="P378" s="45"/>
    </row>
    <row r="379" spans="1:16" ht="12.75" customHeight="1" x14ac:dyDescent="0.2">
      <c r="A379" s="45"/>
      <c r="B379" s="45"/>
      <c r="C379" s="39" t="s">
        <v>288</v>
      </c>
      <c r="D379" s="66"/>
      <c r="E379" s="66"/>
      <c r="F379" s="66"/>
      <c r="G379" s="66"/>
      <c r="H379" s="66"/>
      <c r="I379" s="66"/>
      <c r="J379" s="66"/>
      <c r="N379" s="41"/>
      <c r="O379" s="41"/>
      <c r="P379" s="45"/>
    </row>
    <row r="380" spans="1:16" ht="7.5" customHeight="1" x14ac:dyDescent="0.2">
      <c r="A380" s="45"/>
      <c r="B380" s="45"/>
      <c r="C380" s="66"/>
      <c r="D380" s="66"/>
      <c r="E380" s="66"/>
      <c r="F380" s="66"/>
      <c r="G380" s="66"/>
      <c r="H380" s="66"/>
      <c r="I380" s="66"/>
      <c r="J380" s="66"/>
      <c r="N380" s="41"/>
      <c r="O380" s="41"/>
      <c r="P380" s="45"/>
    </row>
    <row r="381" spans="1:16" ht="12.75" customHeight="1" x14ac:dyDescent="0.2">
      <c r="A381" s="45"/>
      <c r="B381" s="45"/>
      <c r="C381" s="66"/>
      <c r="D381" s="231" t="s">
        <v>72</v>
      </c>
      <c r="E381" s="232"/>
      <c r="F381" s="232"/>
      <c r="G381" s="232"/>
      <c r="H381" s="232"/>
      <c r="I381" s="232"/>
      <c r="J381" s="232"/>
      <c r="K381" s="232"/>
      <c r="L381" s="233"/>
      <c r="M381" s="231" t="s">
        <v>76</v>
      </c>
      <c r="N381" s="232"/>
      <c r="O381" s="233"/>
      <c r="P381" s="45"/>
    </row>
    <row r="382" spans="1:16" ht="12.75" customHeight="1" x14ac:dyDescent="0.2">
      <c r="A382" s="45"/>
      <c r="B382" s="45"/>
      <c r="C382" s="66"/>
      <c r="D382" s="242" t="s">
        <v>405</v>
      </c>
      <c r="E382" s="242"/>
      <c r="F382" s="242"/>
      <c r="G382" s="242"/>
      <c r="H382" s="242"/>
      <c r="I382" s="242"/>
      <c r="J382" s="242"/>
      <c r="K382" s="242"/>
      <c r="L382" s="242"/>
      <c r="M382" s="178">
        <v>0</v>
      </c>
      <c r="N382" s="179"/>
      <c r="O382" s="179"/>
      <c r="P382" s="45"/>
    </row>
    <row r="383" spans="1:16" ht="12.75" customHeight="1" x14ac:dyDescent="0.2">
      <c r="A383" s="45"/>
      <c r="B383" s="45"/>
      <c r="C383" s="66"/>
      <c r="D383" s="242" t="s">
        <v>406</v>
      </c>
      <c r="E383" s="242"/>
      <c r="F383" s="242"/>
      <c r="G383" s="242"/>
      <c r="H383" s="242"/>
      <c r="I383" s="242"/>
      <c r="J383" s="242"/>
      <c r="K383" s="242"/>
      <c r="L383" s="242"/>
      <c r="M383" s="178">
        <v>0</v>
      </c>
      <c r="N383" s="179"/>
      <c r="O383" s="179"/>
      <c r="P383" s="45"/>
    </row>
    <row r="384" spans="1:16" ht="12.75" customHeight="1" x14ac:dyDescent="0.2">
      <c r="A384" s="45"/>
      <c r="B384" s="45"/>
      <c r="C384" s="66"/>
      <c r="D384" s="242" t="s">
        <v>407</v>
      </c>
      <c r="E384" s="242"/>
      <c r="F384" s="242"/>
      <c r="G384" s="242"/>
      <c r="H384" s="242"/>
      <c r="I384" s="242"/>
      <c r="J384" s="242"/>
      <c r="K384" s="242"/>
      <c r="L384" s="242"/>
      <c r="M384" s="178">
        <v>0</v>
      </c>
      <c r="N384" s="179"/>
      <c r="O384" s="179"/>
      <c r="P384" s="45"/>
    </row>
    <row r="385" spans="1:16" ht="12.75" customHeight="1" x14ac:dyDescent="0.2">
      <c r="A385" s="45"/>
      <c r="B385" s="45"/>
      <c r="C385" s="66"/>
      <c r="D385" s="259" t="s">
        <v>512</v>
      </c>
      <c r="E385" s="259"/>
      <c r="F385" s="259"/>
      <c r="G385" s="259"/>
      <c r="H385" s="259"/>
      <c r="I385" s="259"/>
      <c r="J385" s="259"/>
      <c r="K385" s="259"/>
      <c r="L385" s="259"/>
      <c r="M385" s="238">
        <f>SUM(M382:O384)</f>
        <v>0</v>
      </c>
      <c r="N385" s="239"/>
      <c r="O385" s="240"/>
      <c r="P385" s="45"/>
    </row>
    <row r="386" spans="1:16" ht="12.75" customHeight="1" x14ac:dyDescent="0.2">
      <c r="A386" s="45"/>
      <c r="B386" s="45"/>
      <c r="C386" s="66"/>
      <c r="D386" s="66"/>
      <c r="E386" s="66"/>
      <c r="F386" s="66"/>
      <c r="G386" s="66"/>
      <c r="H386" s="66"/>
      <c r="I386" s="66"/>
      <c r="J386" s="66"/>
      <c r="N386" s="41"/>
      <c r="O386" s="41"/>
      <c r="P386" s="45"/>
    </row>
    <row r="387" spans="1:16" ht="12.75" customHeight="1" x14ac:dyDescent="0.2">
      <c r="A387" s="45"/>
      <c r="B387" s="45"/>
      <c r="C387" s="39" t="s">
        <v>289</v>
      </c>
      <c r="D387" s="66"/>
      <c r="E387" s="66"/>
      <c r="F387" s="66"/>
      <c r="G387" s="66"/>
      <c r="H387" s="66"/>
      <c r="I387" s="66"/>
      <c r="J387" s="66"/>
      <c r="N387" s="41"/>
      <c r="O387" s="41"/>
      <c r="P387" s="45"/>
    </row>
    <row r="388" spans="1:16" ht="7.5" customHeight="1" x14ac:dyDescent="0.2">
      <c r="A388" s="45"/>
      <c r="B388" s="45"/>
      <c r="C388" s="66"/>
      <c r="D388" s="66"/>
      <c r="E388" s="66"/>
      <c r="F388" s="66"/>
      <c r="G388" s="66"/>
      <c r="H388" s="66"/>
      <c r="I388" s="66"/>
      <c r="J388" s="66"/>
      <c r="N388" s="41"/>
      <c r="O388" s="41"/>
      <c r="P388" s="45"/>
    </row>
    <row r="389" spans="1:16" ht="12.75" customHeight="1" x14ac:dyDescent="0.2">
      <c r="A389" s="45"/>
      <c r="B389" s="45"/>
      <c r="C389" s="66"/>
      <c r="D389" s="231" t="s">
        <v>72</v>
      </c>
      <c r="E389" s="232"/>
      <c r="F389" s="232"/>
      <c r="G389" s="232"/>
      <c r="H389" s="232"/>
      <c r="I389" s="232"/>
      <c r="J389" s="232"/>
      <c r="K389" s="232"/>
      <c r="L389" s="233"/>
      <c r="M389" s="231" t="s">
        <v>76</v>
      </c>
      <c r="N389" s="232"/>
      <c r="O389" s="233"/>
      <c r="P389" s="45"/>
    </row>
    <row r="390" spans="1:16" ht="12.75" customHeight="1" x14ac:dyDescent="0.2">
      <c r="A390" s="45"/>
      <c r="B390" s="45"/>
      <c r="C390" s="66"/>
      <c r="D390" s="242" t="s">
        <v>552</v>
      </c>
      <c r="E390" s="242"/>
      <c r="F390" s="242"/>
      <c r="G390" s="242"/>
      <c r="H390" s="242"/>
      <c r="I390" s="242"/>
      <c r="J390" s="242"/>
      <c r="K390" s="242"/>
      <c r="L390" s="242"/>
      <c r="M390" s="178">
        <v>0</v>
      </c>
      <c r="N390" s="179"/>
      <c r="O390" s="179"/>
      <c r="P390" s="45"/>
    </row>
    <row r="391" spans="1:16" ht="12.75" customHeight="1" x14ac:dyDescent="0.2">
      <c r="A391" s="45"/>
      <c r="B391" s="45"/>
      <c r="C391" s="66"/>
      <c r="D391" s="242" t="s">
        <v>553</v>
      </c>
      <c r="E391" s="242"/>
      <c r="F391" s="242"/>
      <c r="G391" s="242"/>
      <c r="H391" s="242"/>
      <c r="I391" s="242"/>
      <c r="J391" s="242"/>
      <c r="K391" s="242"/>
      <c r="L391" s="242"/>
      <c r="M391" s="178">
        <v>0</v>
      </c>
      <c r="N391" s="179"/>
      <c r="O391" s="179"/>
      <c r="P391" s="45"/>
    </row>
    <row r="392" spans="1:16" ht="12.75" customHeight="1" x14ac:dyDescent="0.2">
      <c r="A392" s="45"/>
      <c r="B392" s="45"/>
      <c r="C392" s="66"/>
      <c r="D392" s="242" t="s">
        <v>554</v>
      </c>
      <c r="E392" s="242"/>
      <c r="F392" s="242"/>
      <c r="G392" s="242"/>
      <c r="H392" s="242"/>
      <c r="I392" s="242"/>
      <c r="J392" s="242"/>
      <c r="K392" s="242"/>
      <c r="L392" s="242"/>
      <c r="M392" s="178">
        <v>0</v>
      </c>
      <c r="N392" s="179"/>
      <c r="O392" s="179"/>
      <c r="P392" s="45"/>
    </row>
    <row r="393" spans="1:16" ht="12.75" customHeight="1" x14ac:dyDescent="0.2">
      <c r="A393" s="45"/>
      <c r="B393" s="45"/>
      <c r="C393" s="66"/>
      <c r="D393" s="242" t="s">
        <v>555</v>
      </c>
      <c r="E393" s="242"/>
      <c r="F393" s="242"/>
      <c r="G393" s="242"/>
      <c r="H393" s="242"/>
      <c r="I393" s="242"/>
      <c r="J393" s="242"/>
      <c r="K393" s="242"/>
      <c r="L393" s="242"/>
      <c r="M393" s="178">
        <v>0</v>
      </c>
      <c r="N393" s="179"/>
      <c r="O393" s="179"/>
      <c r="P393" s="45"/>
    </row>
    <row r="394" spans="1:16" ht="12.75" customHeight="1" x14ac:dyDescent="0.2">
      <c r="A394" s="45"/>
      <c r="B394" s="45"/>
      <c r="C394" s="66"/>
      <c r="D394" s="259" t="s">
        <v>513</v>
      </c>
      <c r="E394" s="259"/>
      <c r="F394" s="259"/>
      <c r="G394" s="259"/>
      <c r="H394" s="259"/>
      <c r="I394" s="259"/>
      <c r="J394" s="259"/>
      <c r="K394" s="259"/>
      <c r="L394" s="259"/>
      <c r="M394" s="238">
        <f>SUM(M390:O393)</f>
        <v>0</v>
      </c>
      <c r="N394" s="239"/>
      <c r="O394" s="240"/>
      <c r="P394" s="45"/>
    </row>
    <row r="395" spans="1:16" ht="12.75" customHeight="1" x14ac:dyDescent="0.2">
      <c r="A395" s="45"/>
      <c r="B395" s="45"/>
      <c r="C395" s="66"/>
      <c r="D395" s="66"/>
      <c r="E395" s="66"/>
      <c r="F395" s="66"/>
      <c r="G395" s="66"/>
      <c r="H395" s="66"/>
      <c r="I395" s="66"/>
      <c r="J395" s="66"/>
      <c r="N395" s="41"/>
      <c r="O395" s="41"/>
      <c r="P395" s="45"/>
    </row>
    <row r="396" spans="1:16" ht="12.75" customHeight="1" x14ac:dyDescent="0.2">
      <c r="A396" s="45"/>
      <c r="B396" s="45"/>
      <c r="C396" s="39" t="s">
        <v>290</v>
      </c>
      <c r="D396" s="66"/>
      <c r="E396" s="66"/>
      <c r="F396" s="66"/>
      <c r="G396" s="66"/>
      <c r="H396" s="66"/>
      <c r="I396" s="66"/>
      <c r="J396" s="66"/>
      <c r="N396" s="41"/>
      <c r="O396" s="41"/>
      <c r="P396" s="45"/>
    </row>
    <row r="397" spans="1:16" ht="7.5" customHeight="1" x14ac:dyDescent="0.2">
      <c r="A397" s="45"/>
      <c r="B397" s="45"/>
      <c r="C397" s="66"/>
      <c r="D397" s="66"/>
      <c r="E397" s="66"/>
      <c r="F397" s="66"/>
      <c r="G397" s="66"/>
      <c r="H397" s="66"/>
      <c r="I397" s="66"/>
      <c r="J397" s="66"/>
      <c r="N397" s="41"/>
      <c r="O397" s="41"/>
      <c r="P397" s="45"/>
    </row>
    <row r="398" spans="1:16" ht="12.75" customHeight="1" x14ac:dyDescent="0.2">
      <c r="A398" s="45"/>
      <c r="B398" s="45"/>
      <c r="C398" s="66"/>
      <c r="D398" s="231" t="s">
        <v>72</v>
      </c>
      <c r="E398" s="232"/>
      <c r="F398" s="232"/>
      <c r="G398" s="232"/>
      <c r="H398" s="232"/>
      <c r="I398" s="232"/>
      <c r="J398" s="232"/>
      <c r="K398" s="232"/>
      <c r="L398" s="233"/>
      <c r="M398" s="231" t="s">
        <v>76</v>
      </c>
      <c r="N398" s="232"/>
      <c r="O398" s="233"/>
      <c r="P398" s="45"/>
    </row>
    <row r="399" spans="1:16" ht="12.75" customHeight="1" x14ac:dyDescent="0.2">
      <c r="A399" s="45"/>
      <c r="B399" s="45"/>
      <c r="C399" s="66"/>
      <c r="D399" s="242" t="s">
        <v>556</v>
      </c>
      <c r="E399" s="242"/>
      <c r="F399" s="242"/>
      <c r="G399" s="242"/>
      <c r="H399" s="242"/>
      <c r="I399" s="242"/>
      <c r="J399" s="242"/>
      <c r="K399" s="242"/>
      <c r="L399" s="242"/>
      <c r="M399" s="245">
        <v>8955247.0199999996</v>
      </c>
      <c r="N399" s="246"/>
      <c r="O399" s="246"/>
      <c r="P399" s="45"/>
    </row>
    <row r="400" spans="1:16" ht="12.75" customHeight="1" x14ac:dyDescent="0.2">
      <c r="A400" s="45"/>
      <c r="B400" s="45"/>
      <c r="C400" s="66"/>
      <c r="D400" s="242" t="s">
        <v>557</v>
      </c>
      <c r="E400" s="242"/>
      <c r="F400" s="242"/>
      <c r="G400" s="242"/>
      <c r="H400" s="242"/>
      <c r="I400" s="242"/>
      <c r="J400" s="242"/>
      <c r="K400" s="242"/>
      <c r="L400" s="242"/>
      <c r="M400" s="245">
        <v>0</v>
      </c>
      <c r="N400" s="246"/>
      <c r="O400" s="246"/>
      <c r="P400" s="45"/>
    </row>
    <row r="401" spans="1:16" ht="12.75" customHeight="1" x14ac:dyDescent="0.2">
      <c r="A401" s="45"/>
      <c r="B401" s="45"/>
      <c r="C401" s="66"/>
      <c r="D401" s="242" t="s">
        <v>558</v>
      </c>
      <c r="E401" s="242"/>
      <c r="F401" s="242"/>
      <c r="G401" s="242"/>
      <c r="H401" s="242"/>
      <c r="I401" s="242"/>
      <c r="J401" s="242"/>
      <c r="K401" s="242"/>
      <c r="L401" s="242"/>
      <c r="M401" s="245">
        <v>0</v>
      </c>
      <c r="N401" s="246"/>
      <c r="O401" s="246"/>
      <c r="P401" s="45"/>
    </row>
    <row r="402" spans="1:16" ht="12.75" customHeight="1" x14ac:dyDescent="0.2">
      <c r="A402" s="45"/>
      <c r="B402" s="45"/>
      <c r="C402" s="66"/>
      <c r="D402" s="242" t="s">
        <v>559</v>
      </c>
      <c r="E402" s="242"/>
      <c r="F402" s="242"/>
      <c r="G402" s="242"/>
      <c r="H402" s="242"/>
      <c r="I402" s="242"/>
      <c r="J402" s="242"/>
      <c r="K402" s="242"/>
      <c r="L402" s="242"/>
      <c r="M402" s="245">
        <v>0</v>
      </c>
      <c r="N402" s="246"/>
      <c r="O402" s="246"/>
      <c r="P402" s="45"/>
    </row>
    <row r="403" spans="1:16" ht="12.75" customHeight="1" x14ac:dyDescent="0.2">
      <c r="A403" s="45"/>
      <c r="B403" s="45"/>
      <c r="C403" s="66"/>
      <c r="D403" s="259" t="s">
        <v>514</v>
      </c>
      <c r="E403" s="259"/>
      <c r="F403" s="259"/>
      <c r="G403" s="259"/>
      <c r="H403" s="259"/>
      <c r="I403" s="259"/>
      <c r="J403" s="259"/>
      <c r="K403" s="259"/>
      <c r="L403" s="259"/>
      <c r="M403" s="238">
        <f>SUM(M399:O402)</f>
        <v>8955247.0199999996</v>
      </c>
      <c r="N403" s="239"/>
      <c r="O403" s="240"/>
      <c r="P403" s="45"/>
    </row>
    <row r="404" spans="1:16" ht="12.75" customHeight="1" x14ac:dyDescent="0.2">
      <c r="A404" s="45"/>
      <c r="B404" s="45"/>
      <c r="C404" s="66"/>
      <c r="D404" s="66"/>
      <c r="E404" s="66"/>
      <c r="F404" s="66"/>
      <c r="G404" s="66"/>
      <c r="H404" s="66"/>
      <c r="I404" s="66"/>
      <c r="J404" s="66"/>
      <c r="N404" s="41"/>
      <c r="O404" s="41"/>
      <c r="P404" s="45"/>
    </row>
    <row r="405" spans="1:16" ht="12.75" customHeight="1" x14ac:dyDescent="0.2">
      <c r="A405" s="45"/>
      <c r="B405" s="45"/>
      <c r="C405" s="39" t="s">
        <v>291</v>
      </c>
      <c r="D405" s="66"/>
      <c r="E405" s="66"/>
      <c r="F405" s="66"/>
      <c r="G405" s="66"/>
      <c r="H405" s="66"/>
      <c r="I405" s="66"/>
      <c r="J405" s="66"/>
      <c r="N405" s="41"/>
      <c r="O405" s="41"/>
      <c r="P405" s="45"/>
    </row>
    <row r="406" spans="1:16" ht="7.5" customHeight="1" x14ac:dyDescent="0.2">
      <c r="A406" s="45"/>
      <c r="B406" s="45"/>
      <c r="C406" s="66"/>
      <c r="D406" s="66"/>
      <c r="E406" s="66"/>
      <c r="F406" s="66"/>
      <c r="G406" s="66"/>
      <c r="H406" s="66"/>
      <c r="I406" s="66"/>
      <c r="J406" s="66"/>
      <c r="N406" s="41"/>
      <c r="O406" s="41"/>
      <c r="P406" s="45"/>
    </row>
    <row r="407" spans="1:16" ht="12.75" customHeight="1" x14ac:dyDescent="0.2">
      <c r="A407" s="45"/>
      <c r="B407" s="45"/>
      <c r="C407" s="66"/>
      <c r="D407" s="231" t="s">
        <v>72</v>
      </c>
      <c r="E407" s="232"/>
      <c r="F407" s="232"/>
      <c r="G407" s="232"/>
      <c r="H407" s="232"/>
      <c r="I407" s="232"/>
      <c r="J407" s="232"/>
      <c r="K407" s="232"/>
      <c r="L407" s="233"/>
      <c r="M407" s="231" t="s">
        <v>76</v>
      </c>
      <c r="N407" s="232"/>
      <c r="O407" s="233"/>
      <c r="P407" s="45"/>
    </row>
    <row r="408" spans="1:16" ht="12.75" customHeight="1" x14ac:dyDescent="0.2">
      <c r="A408" s="45"/>
      <c r="B408" s="45"/>
      <c r="C408" s="66"/>
      <c r="D408" s="242" t="s">
        <v>560</v>
      </c>
      <c r="E408" s="242"/>
      <c r="F408" s="242"/>
      <c r="G408" s="242"/>
      <c r="H408" s="242"/>
      <c r="I408" s="242"/>
      <c r="J408" s="242"/>
      <c r="K408" s="242"/>
      <c r="L408" s="242"/>
      <c r="M408" s="245">
        <v>0</v>
      </c>
      <c r="N408" s="246"/>
      <c r="O408" s="246"/>
      <c r="P408" s="45"/>
    </row>
    <row r="409" spans="1:16" ht="12.75" customHeight="1" x14ac:dyDescent="0.2">
      <c r="A409" s="45"/>
      <c r="B409" s="45"/>
      <c r="C409" s="66"/>
      <c r="D409" s="242" t="s">
        <v>561</v>
      </c>
      <c r="E409" s="242"/>
      <c r="F409" s="242"/>
      <c r="G409" s="242"/>
      <c r="H409" s="242"/>
      <c r="I409" s="242"/>
      <c r="J409" s="242"/>
      <c r="K409" s="242"/>
      <c r="L409" s="242"/>
      <c r="M409" s="245">
        <v>1041449.44</v>
      </c>
      <c r="N409" s="246"/>
      <c r="O409" s="246"/>
      <c r="P409" s="45"/>
    </row>
    <row r="410" spans="1:16" ht="12.75" customHeight="1" x14ac:dyDescent="0.2">
      <c r="A410" s="45"/>
      <c r="B410" s="45"/>
      <c r="C410" s="66"/>
      <c r="D410" s="242" t="s">
        <v>562</v>
      </c>
      <c r="E410" s="242"/>
      <c r="F410" s="242"/>
      <c r="G410" s="242"/>
      <c r="H410" s="242"/>
      <c r="I410" s="242"/>
      <c r="J410" s="242"/>
      <c r="K410" s="242"/>
      <c r="L410" s="242"/>
      <c r="M410" s="245">
        <v>1600357.88</v>
      </c>
      <c r="N410" s="246"/>
      <c r="O410" s="246"/>
      <c r="P410" s="45"/>
    </row>
    <row r="411" spans="1:16" ht="12.75" customHeight="1" x14ac:dyDescent="0.2">
      <c r="A411" s="45"/>
      <c r="B411" s="45"/>
      <c r="C411" s="66"/>
      <c r="D411" s="242" t="s">
        <v>563</v>
      </c>
      <c r="E411" s="242"/>
      <c r="F411" s="242"/>
      <c r="G411" s="242"/>
      <c r="H411" s="242"/>
      <c r="I411" s="242"/>
      <c r="J411" s="242"/>
      <c r="K411" s="242"/>
      <c r="L411" s="242"/>
      <c r="M411" s="245">
        <v>4119044.47</v>
      </c>
      <c r="N411" s="246"/>
      <c r="O411" s="246"/>
      <c r="P411" s="45"/>
    </row>
    <row r="412" spans="1:16" ht="12.75" customHeight="1" x14ac:dyDescent="0.2">
      <c r="A412" s="45"/>
      <c r="B412" s="45"/>
      <c r="C412" s="66"/>
      <c r="D412" s="242" t="s">
        <v>564</v>
      </c>
      <c r="E412" s="242"/>
      <c r="F412" s="242"/>
      <c r="G412" s="242"/>
      <c r="H412" s="242"/>
      <c r="I412" s="242"/>
      <c r="J412" s="242"/>
      <c r="K412" s="242"/>
      <c r="L412" s="242"/>
      <c r="M412" s="245">
        <v>22277727.16</v>
      </c>
      <c r="N412" s="246"/>
      <c r="O412" s="246"/>
      <c r="P412" s="45"/>
    </row>
    <row r="413" spans="1:16" ht="12.75" customHeight="1" x14ac:dyDescent="0.2">
      <c r="A413" s="45"/>
      <c r="B413" s="45"/>
      <c r="C413" s="66"/>
      <c r="D413" s="242" t="s">
        <v>565</v>
      </c>
      <c r="E413" s="242"/>
      <c r="F413" s="242"/>
      <c r="G413" s="242"/>
      <c r="H413" s="242"/>
      <c r="I413" s="242"/>
      <c r="J413" s="242"/>
      <c r="K413" s="242"/>
      <c r="L413" s="242"/>
      <c r="M413" s="245">
        <v>0</v>
      </c>
      <c r="N413" s="246"/>
      <c r="O413" s="246"/>
      <c r="P413" s="45"/>
    </row>
    <row r="414" spans="1:16" ht="12.75" customHeight="1" x14ac:dyDescent="0.2">
      <c r="A414" s="45"/>
      <c r="B414" s="45"/>
      <c r="C414" s="66"/>
      <c r="D414" s="195" t="s">
        <v>566</v>
      </c>
      <c r="E414" s="196"/>
      <c r="F414" s="196"/>
      <c r="G414" s="196"/>
      <c r="H414" s="196"/>
      <c r="I414" s="196"/>
      <c r="J414" s="196"/>
      <c r="K414" s="196"/>
      <c r="L414" s="197"/>
      <c r="M414" s="353">
        <v>0</v>
      </c>
      <c r="N414" s="354"/>
      <c r="O414" s="355"/>
      <c r="P414" s="45"/>
    </row>
    <row r="415" spans="1:16" ht="12.75" customHeight="1" x14ac:dyDescent="0.2">
      <c r="A415" s="45"/>
      <c r="B415" s="45"/>
      <c r="C415" s="66"/>
      <c r="D415" s="195"/>
      <c r="E415" s="196"/>
      <c r="F415" s="196"/>
      <c r="G415" s="196"/>
      <c r="H415" s="196"/>
      <c r="I415" s="196"/>
      <c r="J415" s="196"/>
      <c r="K415" s="196"/>
      <c r="L415" s="197"/>
      <c r="M415" s="353">
        <v>0</v>
      </c>
      <c r="N415" s="354"/>
      <c r="O415" s="355"/>
      <c r="P415" s="45"/>
    </row>
    <row r="416" spans="1:16" ht="12.75" customHeight="1" x14ac:dyDescent="0.2">
      <c r="A416" s="45"/>
      <c r="B416" s="45"/>
      <c r="C416" s="66"/>
      <c r="D416" s="195" t="s">
        <v>567</v>
      </c>
      <c r="E416" s="196"/>
      <c r="F416" s="196"/>
      <c r="G416" s="196"/>
      <c r="H416" s="196"/>
      <c r="I416" s="196"/>
      <c r="J416" s="196"/>
      <c r="K416" s="196"/>
      <c r="L416" s="197"/>
      <c r="M416" s="353">
        <v>0</v>
      </c>
      <c r="N416" s="354"/>
      <c r="O416" s="355"/>
      <c r="P416" s="45"/>
    </row>
    <row r="417" spans="1:16" ht="12.75" customHeight="1" x14ac:dyDescent="0.2">
      <c r="A417" s="45"/>
      <c r="B417" s="45"/>
      <c r="C417" s="66"/>
      <c r="D417" s="259" t="s">
        <v>515</v>
      </c>
      <c r="E417" s="259"/>
      <c r="F417" s="259"/>
      <c r="G417" s="259"/>
      <c r="H417" s="259"/>
      <c r="I417" s="259"/>
      <c r="J417" s="259"/>
      <c r="K417" s="259"/>
      <c r="L417" s="259"/>
      <c r="M417" s="238">
        <f>SUM(M408:O416)</f>
        <v>29038578.949999999</v>
      </c>
      <c r="N417" s="239"/>
      <c r="O417" s="240"/>
      <c r="P417" s="45"/>
    </row>
    <row r="418" spans="1:16" ht="12.75" customHeight="1" x14ac:dyDescent="0.2">
      <c r="A418" s="45"/>
      <c r="B418" s="45"/>
      <c r="C418" s="66"/>
      <c r="D418" s="66"/>
      <c r="E418" s="66"/>
      <c r="F418" s="66"/>
      <c r="G418" s="66"/>
      <c r="H418" s="66"/>
      <c r="I418" s="66"/>
      <c r="J418" s="66"/>
      <c r="N418" s="41"/>
      <c r="O418" s="41"/>
      <c r="P418" s="45"/>
    </row>
    <row r="419" spans="1:16" ht="12.75" customHeight="1" x14ac:dyDescent="0.2">
      <c r="A419" s="45"/>
      <c r="B419" s="45"/>
      <c r="C419" s="66"/>
      <c r="D419" s="66"/>
      <c r="E419" s="66"/>
      <c r="F419" s="66"/>
      <c r="G419" s="66"/>
      <c r="H419" s="66"/>
      <c r="I419" s="66"/>
      <c r="J419" s="66"/>
      <c r="N419" s="41"/>
      <c r="O419" s="41"/>
      <c r="P419" s="45"/>
    </row>
    <row r="420" spans="1:16" ht="12" customHeight="1" x14ac:dyDescent="0.2">
      <c r="B420" s="38" t="s">
        <v>205</v>
      </c>
      <c r="C420" s="38" t="s">
        <v>3</v>
      </c>
      <c r="D420" s="38"/>
      <c r="E420" s="38"/>
      <c r="F420" s="38"/>
      <c r="G420" s="38"/>
      <c r="H420" s="38"/>
      <c r="I420" s="38"/>
      <c r="J420" s="38"/>
      <c r="K420" s="38"/>
      <c r="L420" s="38"/>
      <c r="M420" s="38"/>
      <c r="N420" s="38"/>
      <c r="O420" s="38"/>
      <c r="P420" s="38"/>
    </row>
    <row r="421" spans="1:16" ht="12" customHeight="1" x14ac:dyDescent="0.2">
      <c r="B421" s="38"/>
      <c r="C421" s="38"/>
      <c r="D421" s="38"/>
      <c r="E421" s="38"/>
      <c r="F421" s="38"/>
      <c r="G421" s="38"/>
      <c r="H421" s="38"/>
      <c r="I421" s="38"/>
      <c r="J421" s="38"/>
      <c r="K421" s="38"/>
      <c r="L421" s="38"/>
      <c r="M421" s="38"/>
      <c r="N421" s="38"/>
      <c r="O421" s="38"/>
      <c r="P421" s="38"/>
    </row>
    <row r="422" spans="1:16" ht="12" customHeight="1" x14ac:dyDescent="0.2">
      <c r="A422" s="38"/>
      <c r="B422" s="39" t="s">
        <v>0</v>
      </c>
      <c r="C422" s="38"/>
      <c r="D422" s="38"/>
      <c r="E422" s="38"/>
      <c r="F422" s="38"/>
      <c r="G422" s="38"/>
      <c r="H422" s="38"/>
      <c r="I422" s="38"/>
      <c r="J422" s="38"/>
      <c r="K422" s="38"/>
      <c r="L422" s="38"/>
      <c r="M422" s="38"/>
      <c r="N422" s="38"/>
      <c r="O422" s="38"/>
      <c r="P422" s="38"/>
    </row>
    <row r="423" spans="1:16" ht="12" customHeight="1" x14ac:dyDescent="0.2">
      <c r="A423" s="38"/>
      <c r="B423" s="39"/>
      <c r="C423" s="38"/>
      <c r="D423" s="38"/>
      <c r="E423" s="38"/>
      <c r="F423" s="38"/>
      <c r="G423" s="38"/>
      <c r="H423" s="38"/>
      <c r="I423" s="38"/>
      <c r="J423" s="38"/>
      <c r="K423" s="38"/>
      <c r="L423" s="38"/>
      <c r="M423" s="38"/>
      <c r="N423" s="38"/>
      <c r="O423" s="38"/>
      <c r="P423" s="38"/>
    </row>
    <row r="424" spans="1:16" ht="12" customHeight="1" x14ac:dyDescent="0.2">
      <c r="B424" s="40" t="s">
        <v>70</v>
      </c>
      <c r="C424" s="39" t="s">
        <v>4</v>
      </c>
    </row>
    <row r="425" spans="1:16" ht="7.5" customHeight="1" x14ac:dyDescent="0.2">
      <c r="B425" s="40"/>
      <c r="C425" s="39"/>
    </row>
    <row r="426" spans="1:16" ht="12" customHeight="1" x14ac:dyDescent="0.2">
      <c r="A426" s="39"/>
      <c r="B426" s="89" t="s">
        <v>32</v>
      </c>
      <c r="C426" s="329" t="s">
        <v>206</v>
      </c>
      <c r="D426" s="329"/>
      <c r="E426" s="329"/>
      <c r="F426" s="329"/>
      <c r="G426" s="329"/>
      <c r="H426" s="329"/>
      <c r="I426" s="329"/>
      <c r="J426" s="329"/>
      <c r="K426" s="329"/>
      <c r="L426" s="329"/>
      <c r="M426" s="329"/>
      <c r="N426" s="329"/>
      <c r="O426" s="329"/>
      <c r="P426" s="329"/>
    </row>
    <row r="428" spans="1:16" ht="12" customHeight="1" x14ac:dyDescent="0.2">
      <c r="C428" s="41" t="s">
        <v>71</v>
      </c>
      <c r="D428" s="42"/>
      <c r="E428" s="42"/>
      <c r="F428" s="42"/>
      <c r="G428" s="42"/>
      <c r="H428" s="42"/>
      <c r="I428" s="42"/>
      <c r="J428" s="42"/>
      <c r="K428" s="42"/>
      <c r="L428" s="42"/>
      <c r="M428" s="42"/>
      <c r="N428" s="42"/>
      <c r="O428" s="42"/>
      <c r="P428" s="42"/>
    </row>
    <row r="429" spans="1:16" ht="12" customHeight="1" x14ac:dyDescent="0.2">
      <c r="C429" s="42"/>
      <c r="D429" s="42"/>
      <c r="E429" s="42"/>
      <c r="F429" s="42"/>
      <c r="G429" s="42"/>
      <c r="H429" s="42"/>
      <c r="I429" s="42"/>
      <c r="J429" s="42"/>
      <c r="K429" s="42"/>
      <c r="L429" s="42"/>
      <c r="M429" s="42"/>
      <c r="N429" s="42"/>
      <c r="O429" s="42"/>
      <c r="P429" s="42"/>
    </row>
    <row r="430" spans="1:16" ht="12" customHeight="1" x14ac:dyDescent="0.2">
      <c r="C430" s="42"/>
      <c r="D430" s="243" t="s">
        <v>72</v>
      </c>
      <c r="E430" s="243"/>
      <c r="F430" s="243"/>
      <c r="G430" s="243"/>
      <c r="H430" s="243"/>
      <c r="I430" s="243"/>
      <c r="J430" s="243">
        <v>2026</v>
      </c>
      <c r="K430" s="243"/>
      <c r="L430" s="243"/>
      <c r="M430" s="243">
        <v>2025</v>
      </c>
      <c r="N430" s="243"/>
      <c r="O430" s="243"/>
    </row>
    <row r="431" spans="1:16" ht="12" customHeight="1" x14ac:dyDescent="0.2">
      <c r="C431" s="42"/>
      <c r="D431" s="242" t="s">
        <v>568</v>
      </c>
      <c r="E431" s="242"/>
      <c r="F431" s="242"/>
      <c r="G431" s="242"/>
      <c r="H431" s="242"/>
      <c r="I431" s="242"/>
      <c r="J431" s="178">
        <v>0</v>
      </c>
      <c r="K431" s="179"/>
      <c r="L431" s="179"/>
      <c r="M431" s="178">
        <v>0</v>
      </c>
      <c r="N431" s="179"/>
      <c r="O431" s="179"/>
    </row>
    <row r="432" spans="1:16" ht="12" customHeight="1" x14ac:dyDescent="0.2">
      <c r="C432" s="42"/>
      <c r="D432" s="242" t="s">
        <v>569</v>
      </c>
      <c r="E432" s="242"/>
      <c r="F432" s="242"/>
      <c r="G432" s="242"/>
      <c r="H432" s="242"/>
      <c r="I432" s="242"/>
      <c r="J432" s="178">
        <v>98386614.430000007</v>
      </c>
      <c r="K432" s="179"/>
      <c r="L432" s="179"/>
      <c r="M432" s="178">
        <v>80852999.409999996</v>
      </c>
      <c r="N432" s="179"/>
      <c r="O432" s="179"/>
    </row>
    <row r="433" spans="1:16" ht="12" customHeight="1" x14ac:dyDescent="0.2">
      <c r="C433" s="42"/>
      <c r="D433" s="242" t="s">
        <v>570</v>
      </c>
      <c r="E433" s="242"/>
      <c r="F433" s="242"/>
      <c r="G433" s="242"/>
      <c r="H433" s="242"/>
      <c r="I433" s="242"/>
      <c r="J433" s="178">
        <v>47497.59</v>
      </c>
      <c r="K433" s="179"/>
      <c r="L433" s="179"/>
      <c r="M433" s="178">
        <v>44500.26</v>
      </c>
      <c r="N433" s="179"/>
      <c r="O433" s="179"/>
    </row>
    <row r="434" spans="1:16" ht="12" customHeight="1" x14ac:dyDescent="0.2">
      <c r="C434" s="42"/>
      <c r="D434" s="242" t="s">
        <v>571</v>
      </c>
      <c r="E434" s="242"/>
      <c r="F434" s="242"/>
      <c r="G434" s="242"/>
      <c r="H434" s="242"/>
      <c r="I434" s="242"/>
      <c r="J434" s="178">
        <v>0</v>
      </c>
      <c r="K434" s="179"/>
      <c r="L434" s="179"/>
      <c r="M434" s="178">
        <v>0</v>
      </c>
      <c r="N434" s="179"/>
      <c r="O434" s="179"/>
    </row>
    <row r="435" spans="1:16" ht="12" customHeight="1" x14ac:dyDescent="0.2">
      <c r="C435" s="42"/>
      <c r="D435" s="242" t="s">
        <v>572</v>
      </c>
      <c r="E435" s="242"/>
      <c r="F435" s="242"/>
      <c r="G435" s="242"/>
      <c r="H435" s="242"/>
      <c r="I435" s="242"/>
      <c r="J435" s="178">
        <v>762264.94</v>
      </c>
      <c r="K435" s="179"/>
      <c r="L435" s="179"/>
      <c r="M435" s="178">
        <v>762264.94</v>
      </c>
      <c r="N435" s="179"/>
      <c r="O435" s="179"/>
    </row>
    <row r="436" spans="1:16" ht="12" customHeight="1" x14ac:dyDescent="0.2">
      <c r="C436" s="42"/>
      <c r="D436" s="248" t="s">
        <v>516</v>
      </c>
      <c r="E436" s="249"/>
      <c r="F436" s="249"/>
      <c r="G436" s="249"/>
      <c r="H436" s="249"/>
      <c r="I436" s="250"/>
      <c r="J436" s="238">
        <f>SUM(J431:L435)</f>
        <v>99196376.960000008</v>
      </c>
      <c r="K436" s="239"/>
      <c r="L436" s="240"/>
      <c r="M436" s="238">
        <f>SUM(M431:O435)</f>
        <v>81659764.609999999</v>
      </c>
      <c r="N436" s="239"/>
      <c r="O436" s="240"/>
    </row>
    <row r="437" spans="1:16" ht="12" customHeight="1" x14ac:dyDescent="0.2">
      <c r="C437" s="42"/>
      <c r="D437" s="42"/>
      <c r="E437" s="42"/>
      <c r="F437" s="42"/>
      <c r="G437" s="42"/>
      <c r="H437" s="42"/>
      <c r="I437" s="42"/>
      <c r="J437" s="42"/>
      <c r="K437" s="42"/>
      <c r="L437" s="42"/>
      <c r="M437" s="42"/>
      <c r="N437" s="42"/>
      <c r="O437" s="42"/>
      <c r="P437" s="42"/>
    </row>
    <row r="438" spans="1:16" ht="12" customHeight="1" x14ac:dyDescent="0.2">
      <c r="C438" s="43" t="s">
        <v>183</v>
      </c>
      <c r="D438" s="42"/>
      <c r="E438" s="42"/>
      <c r="F438" s="42"/>
      <c r="G438" s="42"/>
      <c r="H438" s="42"/>
      <c r="I438" s="42"/>
      <c r="J438" s="42"/>
      <c r="K438" s="42"/>
      <c r="L438" s="42"/>
      <c r="M438" s="42"/>
      <c r="N438" s="42"/>
      <c r="O438" s="42"/>
      <c r="P438" s="42"/>
    </row>
    <row r="439" spans="1:16" ht="7.5" customHeight="1" x14ac:dyDescent="0.2">
      <c r="C439" s="43"/>
      <c r="D439" s="42"/>
      <c r="E439" s="42"/>
      <c r="F439" s="42"/>
      <c r="G439" s="42"/>
      <c r="H439" s="42"/>
      <c r="I439" s="42"/>
      <c r="J439" s="42"/>
      <c r="K439" s="42"/>
      <c r="L439" s="42"/>
      <c r="M439" s="42"/>
      <c r="N439" s="42"/>
      <c r="O439" s="42"/>
      <c r="P439" s="42"/>
    </row>
    <row r="440" spans="1:16" ht="12" customHeight="1" x14ac:dyDescent="0.2">
      <c r="C440" s="41" t="s">
        <v>317</v>
      </c>
      <c r="D440" s="42"/>
      <c r="E440" s="42"/>
      <c r="F440" s="42"/>
      <c r="G440" s="42"/>
      <c r="H440" s="42"/>
      <c r="I440" s="42"/>
      <c r="J440" s="42"/>
      <c r="K440" s="42"/>
      <c r="L440" s="42"/>
      <c r="M440" s="42"/>
      <c r="N440" s="42"/>
      <c r="O440" s="42"/>
      <c r="P440" s="42"/>
    </row>
    <row r="441" spans="1:16" ht="12" customHeight="1" x14ac:dyDescent="0.2">
      <c r="C441" s="41"/>
      <c r="D441" s="42"/>
      <c r="E441" s="42"/>
      <c r="F441" s="42"/>
      <c r="G441" s="42"/>
      <c r="H441" s="42"/>
      <c r="I441" s="42"/>
      <c r="J441" s="42"/>
      <c r="K441" s="42"/>
      <c r="L441" s="42"/>
      <c r="M441" s="42"/>
      <c r="N441" s="42"/>
      <c r="O441" s="42"/>
      <c r="P441" s="42"/>
    </row>
    <row r="442" spans="1:16" ht="12" customHeight="1" x14ac:dyDescent="0.2">
      <c r="C442" s="42"/>
      <c r="D442" s="42"/>
      <c r="E442" s="42"/>
      <c r="F442" s="243" t="s">
        <v>72</v>
      </c>
      <c r="G442" s="243"/>
      <c r="H442" s="243"/>
      <c r="I442" s="243"/>
      <c r="J442" s="243"/>
      <c r="K442" s="243" t="s">
        <v>76</v>
      </c>
      <c r="L442" s="243"/>
      <c r="M442" s="243"/>
      <c r="N442" s="42"/>
      <c r="O442" s="42"/>
      <c r="P442" s="42"/>
    </row>
    <row r="443" spans="1:16" ht="12" customHeight="1" x14ac:dyDescent="0.2">
      <c r="C443" s="42"/>
      <c r="D443" s="42"/>
      <c r="E443" s="42"/>
      <c r="F443" s="242" t="s">
        <v>568</v>
      </c>
      <c r="G443" s="242"/>
      <c r="H443" s="242"/>
      <c r="I443" s="242"/>
      <c r="J443" s="242"/>
      <c r="K443" s="179">
        <v>0</v>
      </c>
      <c r="L443" s="179"/>
      <c r="M443" s="179"/>
      <c r="N443" s="42"/>
      <c r="O443" s="42"/>
      <c r="P443" s="42"/>
    </row>
    <row r="444" spans="1:16" ht="12" customHeight="1" x14ac:dyDescent="0.2">
      <c r="C444" s="42"/>
      <c r="D444" s="42"/>
      <c r="E444" s="42"/>
      <c r="F444" s="248" t="s">
        <v>517</v>
      </c>
      <c r="G444" s="249"/>
      <c r="H444" s="249"/>
      <c r="I444" s="249"/>
      <c r="J444" s="250"/>
      <c r="K444" s="238">
        <f>SUM(K443:M443)</f>
        <v>0</v>
      </c>
      <c r="L444" s="239"/>
      <c r="M444" s="240"/>
      <c r="N444" s="42"/>
      <c r="O444" s="42"/>
      <c r="P444" s="42"/>
    </row>
    <row r="445" spans="1:16" ht="11.25" customHeight="1" x14ac:dyDescent="0.2">
      <c r="A445" s="45"/>
      <c r="B445" s="45"/>
      <c r="C445" s="45"/>
      <c r="D445" s="41"/>
      <c r="E445" s="41"/>
      <c r="F445" s="41"/>
      <c r="G445" s="41"/>
      <c r="H445" s="41"/>
      <c r="I445" s="41"/>
      <c r="J445" s="41"/>
      <c r="K445" s="41"/>
      <c r="L445" s="41"/>
      <c r="M445" s="41"/>
      <c r="N445" s="41"/>
      <c r="O445" s="41"/>
      <c r="P445" s="45"/>
    </row>
    <row r="446" spans="1:16" ht="11.25" customHeight="1" x14ac:dyDescent="0.2">
      <c r="A446" s="45"/>
      <c r="B446" s="45"/>
      <c r="C446" s="43" t="s">
        <v>74</v>
      </c>
      <c r="D446" s="42"/>
      <c r="E446" s="42"/>
      <c r="F446" s="42"/>
      <c r="G446" s="42"/>
      <c r="H446" s="42"/>
      <c r="I446" s="42"/>
      <c r="J446" s="42"/>
      <c r="K446" s="42"/>
      <c r="L446" s="42"/>
      <c r="M446" s="42"/>
      <c r="N446" s="42"/>
      <c r="O446" s="42"/>
      <c r="P446" s="42"/>
    </row>
    <row r="447" spans="1:16" ht="7.5" customHeight="1" x14ac:dyDescent="0.2">
      <c r="A447" s="45"/>
      <c r="B447" s="45"/>
      <c r="C447" s="43"/>
      <c r="D447" s="42"/>
      <c r="E447" s="42"/>
      <c r="F447" s="42"/>
      <c r="G447" s="42"/>
      <c r="H447" s="42"/>
      <c r="I447" s="42"/>
      <c r="J447" s="42"/>
      <c r="K447" s="42"/>
      <c r="L447" s="42"/>
      <c r="M447" s="42"/>
      <c r="N447" s="42"/>
      <c r="O447" s="42"/>
      <c r="P447" s="42"/>
    </row>
    <row r="448" spans="1:16" ht="11.25" customHeight="1" x14ac:dyDescent="0.2">
      <c r="A448" s="45"/>
      <c r="B448" s="45"/>
      <c r="C448" s="41" t="s">
        <v>478</v>
      </c>
      <c r="D448" s="42"/>
      <c r="E448" s="42"/>
      <c r="F448" s="42"/>
      <c r="G448" s="42"/>
      <c r="H448" s="42"/>
      <c r="I448" s="42"/>
      <c r="J448" s="42"/>
      <c r="K448" s="42"/>
      <c r="L448" s="42"/>
      <c r="M448" s="42"/>
      <c r="N448" s="42"/>
      <c r="O448" s="42"/>
      <c r="P448" s="42"/>
    </row>
    <row r="449" spans="1:16" ht="11.25" customHeight="1" x14ac:dyDescent="0.2">
      <c r="A449" s="45"/>
      <c r="B449" s="45"/>
      <c r="C449" s="42"/>
      <c r="D449" s="42"/>
      <c r="E449" s="42"/>
      <c r="F449" s="42"/>
      <c r="G449" s="42"/>
      <c r="H449" s="42"/>
      <c r="I449" s="42"/>
      <c r="J449" s="42"/>
      <c r="K449" s="42"/>
      <c r="L449" s="42"/>
      <c r="M449" s="42"/>
      <c r="N449" s="42"/>
      <c r="O449" s="42"/>
      <c r="P449" s="42"/>
    </row>
    <row r="450" spans="1:16" ht="11.25" customHeight="1" x14ac:dyDescent="0.2">
      <c r="A450" s="45"/>
      <c r="B450" s="45"/>
      <c r="C450" s="42"/>
      <c r="D450" s="42"/>
      <c r="E450" s="42"/>
      <c r="F450" s="243" t="s">
        <v>75</v>
      </c>
      <c r="G450" s="243"/>
      <c r="H450" s="243"/>
      <c r="I450" s="243"/>
      <c r="J450" s="243"/>
      <c r="K450" s="243" t="s">
        <v>76</v>
      </c>
      <c r="L450" s="243"/>
      <c r="M450" s="243"/>
      <c r="O450" s="42"/>
      <c r="P450" s="42"/>
    </row>
    <row r="451" spans="1:16" ht="11.25" customHeight="1" x14ac:dyDescent="0.2">
      <c r="A451" s="45"/>
      <c r="B451" s="45"/>
      <c r="C451" s="42"/>
      <c r="D451" s="42"/>
      <c r="E451" s="42"/>
      <c r="F451" s="184" t="s">
        <v>573</v>
      </c>
      <c r="G451" s="185"/>
      <c r="H451" s="185"/>
      <c r="I451" s="185"/>
      <c r="J451" s="186"/>
      <c r="K451" s="192">
        <v>9047516.1799999997</v>
      </c>
      <c r="L451" s="193"/>
      <c r="M451" s="194"/>
      <c r="O451" s="42"/>
      <c r="P451" s="42"/>
    </row>
    <row r="452" spans="1:16" ht="11.25" customHeight="1" x14ac:dyDescent="0.2">
      <c r="A452" s="45"/>
      <c r="B452" s="45"/>
      <c r="C452" s="42"/>
      <c r="D452" s="42"/>
      <c r="E452" s="42"/>
      <c r="F452" s="184" t="s">
        <v>693</v>
      </c>
      <c r="G452" s="185"/>
      <c r="H452" s="185"/>
      <c r="I452" s="185"/>
      <c r="J452" s="186"/>
      <c r="K452" s="192">
        <v>16663095.5</v>
      </c>
      <c r="L452" s="193"/>
      <c r="M452" s="194"/>
      <c r="O452" s="42"/>
      <c r="P452" s="42"/>
    </row>
    <row r="453" spans="1:16" ht="11.25" customHeight="1" x14ac:dyDescent="0.2">
      <c r="A453" s="45"/>
      <c r="B453" s="45"/>
      <c r="C453" s="42"/>
      <c r="D453" s="42"/>
      <c r="E453" s="42"/>
      <c r="F453" s="184" t="s">
        <v>694</v>
      </c>
      <c r="G453" s="185"/>
      <c r="H453" s="185"/>
      <c r="I453" s="185"/>
      <c r="J453" s="186"/>
      <c r="K453" s="192">
        <v>20345512.620000001</v>
      </c>
      <c r="L453" s="193"/>
      <c r="M453" s="194"/>
      <c r="O453" s="42"/>
      <c r="P453" s="42"/>
    </row>
    <row r="454" spans="1:16" ht="11.25" customHeight="1" x14ac:dyDescent="0.2">
      <c r="A454" s="45"/>
      <c r="B454" s="45"/>
      <c r="C454" s="42"/>
      <c r="D454" s="42"/>
      <c r="E454" s="42"/>
      <c r="F454" s="184" t="s">
        <v>695</v>
      </c>
      <c r="G454" s="185"/>
      <c r="H454" s="185"/>
      <c r="I454" s="185"/>
      <c r="J454" s="186"/>
      <c r="K454" s="192">
        <v>4389490.82</v>
      </c>
      <c r="L454" s="193"/>
      <c r="M454" s="194"/>
      <c r="O454" s="42"/>
      <c r="P454" s="42"/>
    </row>
    <row r="455" spans="1:16" ht="11.25" customHeight="1" x14ac:dyDescent="0.2">
      <c r="A455" s="45"/>
      <c r="B455" s="45"/>
      <c r="C455" s="42"/>
      <c r="D455" s="42"/>
      <c r="E455" s="42"/>
      <c r="F455" s="184" t="s">
        <v>696</v>
      </c>
      <c r="G455" s="185"/>
      <c r="H455" s="185"/>
      <c r="I455" s="185"/>
      <c r="J455" s="186"/>
      <c r="K455" s="192">
        <v>19743030.5</v>
      </c>
      <c r="L455" s="193"/>
      <c r="M455" s="194"/>
      <c r="O455" s="42"/>
      <c r="P455" s="42"/>
    </row>
    <row r="456" spans="1:16" ht="11.25" customHeight="1" x14ac:dyDescent="0.2">
      <c r="A456" s="45"/>
      <c r="B456" s="45"/>
      <c r="C456" s="42"/>
      <c r="D456" s="42"/>
      <c r="E456" s="42"/>
      <c r="F456" s="184" t="s">
        <v>574</v>
      </c>
      <c r="G456" s="185"/>
      <c r="H456" s="185"/>
      <c r="I456" s="185"/>
      <c r="J456" s="186"/>
      <c r="K456" s="192">
        <v>263048.71000000002</v>
      </c>
      <c r="L456" s="193"/>
      <c r="M456" s="194"/>
      <c r="O456" s="42"/>
      <c r="P456" s="42"/>
    </row>
    <row r="457" spans="1:16" ht="11.25" customHeight="1" x14ac:dyDescent="0.2">
      <c r="A457" s="45"/>
      <c r="B457" s="45"/>
      <c r="C457" s="42"/>
      <c r="D457" s="42"/>
      <c r="E457" s="42"/>
      <c r="F457" s="184" t="s">
        <v>575</v>
      </c>
      <c r="G457" s="185"/>
      <c r="H457" s="185"/>
      <c r="I457" s="185"/>
      <c r="J457" s="186"/>
      <c r="K457" s="192">
        <v>188484.33</v>
      </c>
      <c r="L457" s="193"/>
      <c r="M457" s="194"/>
      <c r="O457" s="42"/>
      <c r="P457" s="42"/>
    </row>
    <row r="458" spans="1:16" ht="11.25" customHeight="1" x14ac:dyDescent="0.2">
      <c r="A458" s="45"/>
      <c r="B458" s="45"/>
      <c r="C458" s="42"/>
      <c r="D458" s="42"/>
      <c r="E458" s="42"/>
      <c r="F458" s="184" t="s">
        <v>576</v>
      </c>
      <c r="G458" s="185"/>
      <c r="H458" s="185"/>
      <c r="I458" s="185"/>
      <c r="J458" s="186"/>
      <c r="K458" s="192">
        <v>1713.95</v>
      </c>
      <c r="L458" s="193"/>
      <c r="M458" s="194"/>
      <c r="O458" s="42"/>
      <c r="P458" s="42"/>
    </row>
    <row r="459" spans="1:16" ht="11.25" customHeight="1" x14ac:dyDescent="0.2">
      <c r="A459" s="45"/>
      <c r="B459" s="45"/>
      <c r="C459" s="42"/>
      <c r="D459" s="42"/>
      <c r="E459" s="42"/>
      <c r="F459" s="184" t="s">
        <v>577</v>
      </c>
      <c r="G459" s="185"/>
      <c r="H459" s="185"/>
      <c r="I459" s="185"/>
      <c r="J459" s="186"/>
      <c r="K459" s="192">
        <v>3320101.75</v>
      </c>
      <c r="L459" s="193"/>
      <c r="M459" s="194"/>
      <c r="O459" s="42"/>
      <c r="P459" s="42"/>
    </row>
    <row r="460" spans="1:16" ht="11.25" customHeight="1" x14ac:dyDescent="0.2">
      <c r="A460" s="45"/>
      <c r="B460" s="45"/>
      <c r="C460" s="42"/>
      <c r="D460" s="42"/>
      <c r="E460" s="42"/>
      <c r="F460" s="184" t="s">
        <v>578</v>
      </c>
      <c r="G460" s="185"/>
      <c r="H460" s="185"/>
      <c r="I460" s="185"/>
      <c r="J460" s="186"/>
      <c r="K460" s="192">
        <v>1244738.92</v>
      </c>
      <c r="L460" s="193"/>
      <c r="M460" s="194"/>
      <c r="O460" s="42"/>
      <c r="P460" s="42"/>
    </row>
    <row r="461" spans="1:16" ht="11.25" customHeight="1" x14ac:dyDescent="0.2">
      <c r="A461" s="45"/>
      <c r="B461" s="45"/>
      <c r="C461" s="42"/>
      <c r="D461" s="42"/>
      <c r="E461" s="42"/>
      <c r="F461" s="184" t="s">
        <v>579</v>
      </c>
      <c r="G461" s="185"/>
      <c r="H461" s="185"/>
      <c r="I461" s="185"/>
      <c r="J461" s="186"/>
      <c r="K461" s="192">
        <v>6214586.3600000003</v>
      </c>
      <c r="L461" s="193"/>
      <c r="M461" s="194"/>
      <c r="O461" s="42"/>
      <c r="P461" s="42"/>
    </row>
    <row r="462" spans="1:16" ht="11.25" customHeight="1" x14ac:dyDescent="0.2">
      <c r="A462" s="45"/>
      <c r="B462" s="45"/>
      <c r="C462" s="42"/>
      <c r="D462" s="42"/>
      <c r="E462" s="42"/>
      <c r="F462" s="184" t="s">
        <v>580</v>
      </c>
      <c r="G462" s="185"/>
      <c r="H462" s="185"/>
      <c r="I462" s="185"/>
      <c r="J462" s="186"/>
      <c r="K462" s="192">
        <v>33395.129999999997</v>
      </c>
      <c r="L462" s="193"/>
      <c r="M462" s="194"/>
      <c r="O462" s="42"/>
      <c r="P462" s="42"/>
    </row>
    <row r="463" spans="1:16" ht="11.25" customHeight="1" x14ac:dyDescent="0.2">
      <c r="A463" s="45"/>
      <c r="B463" s="45"/>
      <c r="C463" s="42"/>
      <c r="D463" s="42"/>
      <c r="E463" s="42"/>
      <c r="F463" s="184" t="s">
        <v>581</v>
      </c>
      <c r="G463" s="185"/>
      <c r="H463" s="185"/>
      <c r="I463" s="185"/>
      <c r="J463" s="186"/>
      <c r="K463" s="192">
        <v>1973405.12</v>
      </c>
      <c r="L463" s="193"/>
      <c r="M463" s="194"/>
      <c r="O463" s="42"/>
      <c r="P463" s="42"/>
    </row>
    <row r="464" spans="1:16" ht="11.25" customHeight="1" x14ac:dyDescent="0.2">
      <c r="A464" s="45"/>
      <c r="B464" s="45"/>
      <c r="C464" s="42"/>
      <c r="D464" s="42"/>
      <c r="E464" s="42"/>
      <c r="F464" s="184" t="s">
        <v>582</v>
      </c>
      <c r="G464" s="185"/>
      <c r="H464" s="185"/>
      <c r="I464" s="185"/>
      <c r="J464" s="186"/>
      <c r="K464" s="192">
        <v>274685.38</v>
      </c>
      <c r="L464" s="193"/>
      <c r="M464" s="194"/>
      <c r="O464" s="42"/>
      <c r="P464" s="42"/>
    </row>
    <row r="465" spans="1:16" ht="11.25" customHeight="1" x14ac:dyDescent="0.2">
      <c r="A465" s="45"/>
      <c r="B465" s="45"/>
      <c r="C465" s="42"/>
      <c r="D465" s="42"/>
      <c r="E465" s="42"/>
      <c r="F465" s="184" t="s">
        <v>583</v>
      </c>
      <c r="G465" s="185"/>
      <c r="H465" s="185"/>
      <c r="I465" s="185"/>
      <c r="J465" s="186"/>
      <c r="K465" s="192">
        <v>478502.24</v>
      </c>
      <c r="L465" s="193"/>
      <c r="M465" s="194"/>
      <c r="O465" s="42"/>
      <c r="P465" s="42"/>
    </row>
    <row r="466" spans="1:16" ht="11.25" customHeight="1" x14ac:dyDescent="0.2">
      <c r="A466" s="45"/>
      <c r="B466" s="45"/>
      <c r="C466" s="42"/>
      <c r="D466" s="42"/>
      <c r="E466" s="42"/>
      <c r="F466" s="184" t="s">
        <v>584</v>
      </c>
      <c r="G466" s="185"/>
      <c r="H466" s="185"/>
      <c r="I466" s="185"/>
      <c r="J466" s="186"/>
      <c r="K466" s="192">
        <v>9321.69</v>
      </c>
      <c r="L466" s="193"/>
      <c r="M466" s="194"/>
      <c r="O466" s="42"/>
      <c r="P466" s="42"/>
    </row>
    <row r="467" spans="1:16" ht="11.25" customHeight="1" x14ac:dyDescent="0.2">
      <c r="A467" s="45"/>
      <c r="B467" s="45"/>
      <c r="C467" s="42"/>
      <c r="D467" s="42"/>
      <c r="E467" s="42"/>
      <c r="F467" s="184" t="s">
        <v>697</v>
      </c>
      <c r="G467" s="185"/>
      <c r="H467" s="185"/>
      <c r="I467" s="185"/>
      <c r="J467" s="186"/>
      <c r="K467" s="192">
        <v>4970459.84</v>
      </c>
      <c r="L467" s="193"/>
      <c r="M467" s="194"/>
      <c r="O467" s="42"/>
      <c r="P467" s="42"/>
    </row>
    <row r="468" spans="1:16" ht="11.25" customHeight="1" x14ac:dyDescent="0.2">
      <c r="A468" s="45"/>
      <c r="B468" s="45"/>
      <c r="C468" s="42"/>
      <c r="D468" s="42"/>
      <c r="E468" s="42"/>
      <c r="F468" s="184" t="s">
        <v>698</v>
      </c>
      <c r="G468" s="185"/>
      <c r="H468" s="185"/>
      <c r="I468" s="185"/>
      <c r="J468" s="186"/>
      <c r="K468" s="192">
        <v>2000066.67</v>
      </c>
      <c r="L468" s="193"/>
      <c r="M468" s="194"/>
      <c r="O468" s="42"/>
      <c r="P468" s="42"/>
    </row>
    <row r="469" spans="1:16" ht="11.25" customHeight="1" x14ac:dyDescent="0.2">
      <c r="A469" s="45"/>
      <c r="B469" s="45"/>
      <c r="C469" s="42"/>
      <c r="D469" s="42"/>
      <c r="E469" s="42"/>
      <c r="F469" s="184" t="s">
        <v>699</v>
      </c>
      <c r="G469" s="185"/>
      <c r="H469" s="185"/>
      <c r="I469" s="185"/>
      <c r="J469" s="186"/>
      <c r="K469" s="192">
        <v>311983.55</v>
      </c>
      <c r="L469" s="193"/>
      <c r="M469" s="194"/>
      <c r="O469" s="42"/>
      <c r="P469" s="42"/>
    </row>
    <row r="470" spans="1:16" ht="11.25" customHeight="1" x14ac:dyDescent="0.2">
      <c r="A470" s="45"/>
      <c r="B470" s="45"/>
      <c r="C470" s="42"/>
      <c r="D470" s="42"/>
      <c r="E470" s="42"/>
      <c r="F470" s="184" t="s">
        <v>585</v>
      </c>
      <c r="G470" s="185"/>
      <c r="H470" s="185"/>
      <c r="I470" s="185"/>
      <c r="J470" s="186"/>
      <c r="K470" s="192">
        <v>13941.44</v>
      </c>
      <c r="L470" s="193"/>
      <c r="M470" s="194"/>
      <c r="O470" s="42"/>
      <c r="P470" s="42"/>
    </row>
    <row r="471" spans="1:16" ht="11.25" customHeight="1" x14ac:dyDescent="0.2">
      <c r="A471" s="45"/>
      <c r="B471" s="45"/>
      <c r="C471" s="42"/>
      <c r="D471" s="42"/>
      <c r="E471" s="42"/>
      <c r="F471" s="184" t="s">
        <v>586</v>
      </c>
      <c r="G471" s="185"/>
      <c r="H471" s="185"/>
      <c r="I471" s="185"/>
      <c r="J471" s="186"/>
      <c r="K471" s="192">
        <v>4048473.29</v>
      </c>
      <c r="L471" s="193"/>
      <c r="M471" s="194"/>
      <c r="O471" s="42"/>
      <c r="P471" s="42"/>
    </row>
    <row r="472" spans="1:16" ht="11.25" customHeight="1" x14ac:dyDescent="0.2">
      <c r="A472" s="45"/>
      <c r="B472" s="45"/>
      <c r="C472" s="42"/>
      <c r="D472" s="42"/>
      <c r="E472" s="42"/>
      <c r="F472" s="184" t="s">
        <v>587</v>
      </c>
      <c r="G472" s="185"/>
      <c r="H472" s="185"/>
      <c r="I472" s="185"/>
      <c r="J472" s="186"/>
      <c r="K472" s="192">
        <v>2693024.57</v>
      </c>
      <c r="L472" s="193"/>
      <c r="M472" s="194"/>
      <c r="O472" s="42"/>
      <c r="P472" s="42"/>
    </row>
    <row r="473" spans="1:16" ht="11.25" customHeight="1" x14ac:dyDescent="0.2">
      <c r="A473" s="45"/>
      <c r="B473" s="45"/>
      <c r="C473" s="42"/>
      <c r="D473" s="42"/>
      <c r="E473" s="42"/>
      <c r="F473" s="184" t="s">
        <v>588</v>
      </c>
      <c r="G473" s="185"/>
      <c r="H473" s="185"/>
      <c r="I473" s="185"/>
      <c r="J473" s="186"/>
      <c r="K473" s="192">
        <v>-0.01</v>
      </c>
      <c r="L473" s="193"/>
      <c r="M473" s="194"/>
      <c r="O473" s="42"/>
      <c r="P473" s="42"/>
    </row>
    <row r="474" spans="1:16" ht="11.25" customHeight="1" x14ac:dyDescent="0.2">
      <c r="A474" s="45"/>
      <c r="B474" s="45"/>
      <c r="C474" s="42"/>
      <c r="D474" s="42"/>
      <c r="E474" s="42"/>
      <c r="F474" s="184" t="s">
        <v>589</v>
      </c>
      <c r="G474" s="185"/>
      <c r="H474" s="185"/>
      <c r="I474" s="185"/>
      <c r="J474" s="186"/>
      <c r="K474" s="192">
        <v>-7.0000000000000007E-2</v>
      </c>
      <c r="L474" s="193"/>
      <c r="M474" s="194"/>
      <c r="O474" s="42"/>
      <c r="P474" s="42"/>
    </row>
    <row r="475" spans="1:16" ht="11.25" customHeight="1" x14ac:dyDescent="0.2">
      <c r="A475" s="45"/>
      <c r="B475" s="45"/>
      <c r="C475" s="42"/>
      <c r="D475" s="42"/>
      <c r="E475" s="42"/>
      <c r="F475" s="184" t="s">
        <v>700</v>
      </c>
      <c r="G475" s="185"/>
      <c r="H475" s="185"/>
      <c r="I475" s="185"/>
      <c r="J475" s="186"/>
      <c r="K475" s="192">
        <v>154730.94</v>
      </c>
      <c r="L475" s="193"/>
      <c r="M475" s="194"/>
      <c r="O475" s="42"/>
      <c r="P475" s="42"/>
    </row>
    <row r="476" spans="1:16" ht="11.25" customHeight="1" x14ac:dyDescent="0.2">
      <c r="A476" s="45"/>
      <c r="B476" s="45"/>
      <c r="C476" s="42"/>
      <c r="D476" s="42"/>
      <c r="E476" s="42"/>
      <c r="F476" s="184" t="s">
        <v>590</v>
      </c>
      <c r="G476" s="185"/>
      <c r="H476" s="185"/>
      <c r="I476" s="185"/>
      <c r="J476" s="186"/>
      <c r="K476" s="192">
        <v>3305.01</v>
      </c>
      <c r="L476" s="193"/>
      <c r="M476" s="194"/>
      <c r="O476" s="42"/>
      <c r="P476" s="42"/>
    </row>
    <row r="477" spans="1:16" ht="11.25" customHeight="1" x14ac:dyDescent="0.2">
      <c r="A477" s="45"/>
      <c r="B477" s="45"/>
      <c r="C477" s="42"/>
      <c r="D477" s="42"/>
      <c r="E477" s="42"/>
      <c r="F477" s="248" t="s">
        <v>518</v>
      </c>
      <c r="G477" s="249"/>
      <c r="H477" s="249"/>
      <c r="I477" s="249"/>
      <c r="J477" s="250"/>
      <c r="K477" s="252">
        <f>SUM(K451:L476)</f>
        <v>98386614.429999992</v>
      </c>
      <c r="L477" s="253"/>
      <c r="M477" s="254"/>
      <c r="O477" s="42"/>
      <c r="P477" s="42"/>
    </row>
    <row r="478" spans="1:16" ht="11.25" customHeight="1" x14ac:dyDescent="0.2">
      <c r="A478" s="45"/>
      <c r="B478" s="45"/>
      <c r="C478" s="42"/>
      <c r="D478" s="42"/>
      <c r="E478" s="42"/>
      <c r="F478" s="42"/>
      <c r="G478" s="42"/>
      <c r="H478" s="42"/>
      <c r="I478" s="42"/>
      <c r="J478" s="42"/>
      <c r="K478" s="42"/>
      <c r="L478" s="42"/>
      <c r="M478" s="42"/>
      <c r="N478" s="42"/>
      <c r="O478" s="42"/>
      <c r="P478" s="42"/>
    </row>
    <row r="479" spans="1:16" ht="57" customHeight="1" x14ac:dyDescent="0.2">
      <c r="A479" s="45"/>
      <c r="B479" s="45"/>
      <c r="C479" s="166" t="s">
        <v>701</v>
      </c>
      <c r="D479" s="166"/>
      <c r="E479" s="166"/>
      <c r="F479" s="166"/>
      <c r="G479" s="166"/>
      <c r="H479" s="166"/>
      <c r="I479" s="166"/>
      <c r="J479" s="166"/>
      <c r="K479" s="166"/>
      <c r="L479" s="166"/>
      <c r="M479" s="166"/>
      <c r="N479" s="166"/>
      <c r="O479" s="166"/>
      <c r="P479" s="42"/>
    </row>
    <row r="480" spans="1:16" ht="11.25" customHeight="1" x14ac:dyDescent="0.2">
      <c r="A480" s="45"/>
      <c r="B480" s="45"/>
      <c r="C480" s="166" t="s">
        <v>702</v>
      </c>
      <c r="D480" s="166"/>
      <c r="E480" s="166"/>
      <c r="F480" s="166"/>
      <c r="G480" s="166"/>
      <c r="H480" s="166"/>
      <c r="I480" s="166"/>
      <c r="J480" s="166"/>
      <c r="K480" s="166"/>
      <c r="L480" s="166"/>
      <c r="M480" s="166"/>
      <c r="N480" s="166"/>
      <c r="O480" s="166"/>
      <c r="P480" s="42"/>
    </row>
    <row r="481" spans="1:16" ht="11.25" customHeight="1" x14ac:dyDescent="0.2">
      <c r="A481" s="45"/>
      <c r="B481" s="45"/>
      <c r="C481" s="42"/>
      <c r="D481" s="42"/>
      <c r="E481" s="42"/>
      <c r="F481" s="42"/>
      <c r="G481" s="42"/>
      <c r="H481" s="42"/>
      <c r="I481" s="42"/>
      <c r="J481" s="42"/>
      <c r="K481" s="42"/>
      <c r="L481" s="42"/>
      <c r="M481" s="42"/>
      <c r="N481" s="42"/>
      <c r="O481" s="42"/>
      <c r="P481" s="42"/>
    </row>
    <row r="482" spans="1:16" ht="11.25" customHeight="1" x14ac:dyDescent="0.2">
      <c r="A482" s="45"/>
      <c r="B482" s="45"/>
      <c r="C482" s="43" t="s">
        <v>77</v>
      </c>
      <c r="D482" s="41"/>
      <c r="E482" s="41"/>
      <c r="F482" s="41"/>
      <c r="G482" s="41"/>
      <c r="H482" s="41"/>
      <c r="I482" s="41"/>
      <c r="J482" s="41"/>
      <c r="K482" s="41"/>
      <c r="L482" s="41"/>
      <c r="M482" s="41"/>
      <c r="N482" s="41"/>
      <c r="O482" s="41"/>
      <c r="P482" s="41"/>
    </row>
    <row r="483" spans="1:16" ht="7.5" customHeight="1" x14ac:dyDescent="0.2">
      <c r="A483" s="45"/>
      <c r="B483" s="45"/>
      <c r="C483" s="43"/>
      <c r="D483" s="41"/>
      <c r="E483" s="41"/>
      <c r="F483" s="41"/>
      <c r="G483" s="41"/>
      <c r="H483" s="41"/>
      <c r="I483" s="41"/>
      <c r="J483" s="41"/>
      <c r="K483" s="41"/>
      <c r="L483" s="41"/>
      <c r="M483" s="41"/>
      <c r="N483" s="41"/>
      <c r="O483" s="41"/>
      <c r="P483" s="41"/>
    </row>
    <row r="484" spans="1:16" ht="11.25" customHeight="1" x14ac:dyDescent="0.2">
      <c r="A484" s="45"/>
      <c r="B484" s="45"/>
      <c r="C484" s="217" t="s">
        <v>479</v>
      </c>
      <c r="D484" s="217"/>
      <c r="E484" s="217"/>
      <c r="F484" s="217"/>
      <c r="G484" s="217"/>
      <c r="H484" s="217"/>
      <c r="I484" s="217"/>
      <c r="J484" s="217"/>
      <c r="K484" s="217"/>
      <c r="L484" s="217"/>
      <c r="M484" s="217"/>
      <c r="N484" s="217"/>
      <c r="O484" s="217"/>
      <c r="P484" s="217"/>
    </row>
    <row r="485" spans="1:16" ht="11.25" customHeight="1" x14ac:dyDescent="0.2">
      <c r="A485" s="45"/>
      <c r="B485" s="45"/>
      <c r="C485" s="41"/>
      <c r="D485" s="41"/>
      <c r="E485" s="41"/>
      <c r="F485" s="41"/>
      <c r="G485" s="41"/>
      <c r="H485" s="41"/>
      <c r="I485" s="41"/>
      <c r="J485" s="41"/>
      <c r="K485" s="41"/>
      <c r="L485" s="41"/>
      <c r="M485" s="41"/>
      <c r="N485" s="41"/>
      <c r="O485" s="41"/>
      <c r="P485" s="41"/>
    </row>
    <row r="486" spans="1:16" ht="11.25" customHeight="1" x14ac:dyDescent="0.2">
      <c r="A486" s="45"/>
      <c r="B486" s="45"/>
      <c r="C486" s="42"/>
      <c r="D486" s="42"/>
      <c r="E486" s="42"/>
      <c r="F486" s="243" t="s">
        <v>75</v>
      </c>
      <c r="G486" s="243"/>
      <c r="H486" s="243"/>
      <c r="I486" s="243"/>
      <c r="J486" s="243"/>
      <c r="K486" s="243" t="s">
        <v>76</v>
      </c>
      <c r="L486" s="243"/>
      <c r="M486" s="243"/>
      <c r="O486" s="42"/>
      <c r="P486" s="42"/>
    </row>
    <row r="487" spans="1:16" ht="11.25" customHeight="1" x14ac:dyDescent="0.2">
      <c r="A487" s="45"/>
      <c r="B487" s="45"/>
      <c r="C487" s="42"/>
      <c r="D487" s="42"/>
      <c r="E487" s="42"/>
      <c r="F487" s="242" t="s">
        <v>591</v>
      </c>
      <c r="G487" s="242"/>
      <c r="H487" s="242"/>
      <c r="I487" s="242"/>
      <c r="J487" s="242"/>
      <c r="K487" s="333">
        <v>22283.88</v>
      </c>
      <c r="L487" s="334"/>
      <c r="M487" s="334"/>
      <c r="O487" s="42"/>
      <c r="P487" s="42"/>
    </row>
    <row r="488" spans="1:16" ht="11.25" customHeight="1" x14ac:dyDescent="0.2">
      <c r="A488" s="45"/>
      <c r="B488" s="45"/>
      <c r="C488" s="42"/>
      <c r="D488" s="42"/>
      <c r="E488" s="42"/>
      <c r="F488" s="195" t="s">
        <v>592</v>
      </c>
      <c r="G488" s="196"/>
      <c r="H488" s="196"/>
      <c r="I488" s="196"/>
      <c r="J488" s="197"/>
      <c r="K488" s="192">
        <v>5832.45</v>
      </c>
      <c r="L488" s="193"/>
      <c r="M488" s="194"/>
      <c r="O488" s="42"/>
      <c r="P488" s="42"/>
    </row>
    <row r="489" spans="1:16" ht="11.25" customHeight="1" x14ac:dyDescent="0.2">
      <c r="A489" s="45"/>
      <c r="B489" s="45"/>
      <c r="C489" s="42"/>
      <c r="D489" s="42"/>
      <c r="E489" s="42"/>
      <c r="F489" s="195" t="s">
        <v>593</v>
      </c>
      <c r="G489" s="196"/>
      <c r="H489" s="196"/>
      <c r="I489" s="196"/>
      <c r="J489" s="197"/>
      <c r="K489" s="192">
        <v>2428.29</v>
      </c>
      <c r="L489" s="193"/>
      <c r="M489" s="194"/>
      <c r="O489" s="42"/>
      <c r="P489" s="42"/>
    </row>
    <row r="490" spans="1:16" ht="11.25" customHeight="1" x14ac:dyDescent="0.2">
      <c r="A490" s="45"/>
      <c r="B490" s="45"/>
      <c r="C490" s="42"/>
      <c r="D490" s="42"/>
      <c r="E490" s="42"/>
      <c r="F490" s="195" t="s">
        <v>594</v>
      </c>
      <c r="G490" s="196"/>
      <c r="H490" s="196"/>
      <c r="I490" s="196"/>
      <c r="J490" s="197"/>
      <c r="K490" s="192">
        <v>157.28</v>
      </c>
      <c r="L490" s="193"/>
      <c r="M490" s="194"/>
      <c r="O490" s="42"/>
      <c r="P490" s="42"/>
    </row>
    <row r="491" spans="1:16" ht="11.25" customHeight="1" x14ac:dyDescent="0.2">
      <c r="A491" s="45"/>
      <c r="B491" s="45"/>
      <c r="C491" s="42"/>
      <c r="D491" s="42"/>
      <c r="E491" s="42"/>
      <c r="F491" s="195" t="s">
        <v>595</v>
      </c>
      <c r="G491" s="196"/>
      <c r="H491" s="196"/>
      <c r="I491" s="196"/>
      <c r="J491" s="197"/>
      <c r="K491" s="192">
        <v>6039.81</v>
      </c>
      <c r="L491" s="193"/>
      <c r="M491" s="194"/>
      <c r="O491" s="42"/>
      <c r="P491" s="42"/>
    </row>
    <row r="492" spans="1:16" ht="11.25" customHeight="1" x14ac:dyDescent="0.2">
      <c r="A492" s="45"/>
      <c r="B492" s="45"/>
      <c r="C492" s="42"/>
      <c r="D492" s="42"/>
      <c r="E492" s="42"/>
      <c r="F492" s="195" t="s">
        <v>596</v>
      </c>
      <c r="G492" s="196"/>
      <c r="H492" s="196"/>
      <c r="I492" s="196"/>
      <c r="J492" s="197"/>
      <c r="K492" s="192">
        <v>155.22</v>
      </c>
      <c r="L492" s="193"/>
      <c r="M492" s="194"/>
      <c r="O492" s="42"/>
      <c r="P492" s="42"/>
    </row>
    <row r="493" spans="1:16" ht="11.25" customHeight="1" x14ac:dyDescent="0.2">
      <c r="A493" s="45"/>
      <c r="B493" s="45"/>
      <c r="C493" s="42"/>
      <c r="D493" s="42"/>
      <c r="E493" s="42"/>
      <c r="F493" s="195" t="s">
        <v>597</v>
      </c>
      <c r="G493" s="196"/>
      <c r="H493" s="196"/>
      <c r="I493" s="196"/>
      <c r="J493" s="197"/>
      <c r="K493" s="192">
        <v>5253.3</v>
      </c>
      <c r="L493" s="193"/>
      <c r="M493" s="194"/>
      <c r="O493" s="42"/>
      <c r="P493" s="42"/>
    </row>
    <row r="494" spans="1:16" ht="11.25" customHeight="1" x14ac:dyDescent="0.2">
      <c r="A494" s="45"/>
      <c r="B494" s="45"/>
      <c r="C494" s="42"/>
      <c r="D494" s="42"/>
      <c r="E494" s="42"/>
      <c r="F494" s="195" t="s">
        <v>703</v>
      </c>
      <c r="G494" s="196"/>
      <c r="H494" s="196"/>
      <c r="I494" s="196"/>
      <c r="J494" s="197"/>
      <c r="K494" s="192">
        <v>266.52</v>
      </c>
      <c r="L494" s="193"/>
      <c r="M494" s="194"/>
      <c r="O494" s="42"/>
      <c r="P494" s="42"/>
    </row>
    <row r="495" spans="1:16" ht="11.25" customHeight="1" x14ac:dyDescent="0.2">
      <c r="A495" s="45"/>
      <c r="B495" s="45"/>
      <c r="C495" s="42"/>
      <c r="D495" s="42"/>
      <c r="E495" s="42"/>
      <c r="F495" s="195" t="s">
        <v>704</v>
      </c>
      <c r="G495" s="196"/>
      <c r="H495" s="196"/>
      <c r="I495" s="196"/>
      <c r="J495" s="197"/>
      <c r="K495" s="192">
        <v>157.41999999999999</v>
      </c>
      <c r="L495" s="193"/>
      <c r="M495" s="194"/>
      <c r="O495" s="42"/>
      <c r="P495" s="42"/>
    </row>
    <row r="496" spans="1:16" ht="11.25" customHeight="1" x14ac:dyDescent="0.2">
      <c r="A496" s="45"/>
      <c r="B496" s="45"/>
      <c r="C496" s="42"/>
      <c r="D496" s="42"/>
      <c r="E496" s="42"/>
      <c r="F496" s="195" t="s">
        <v>705</v>
      </c>
      <c r="G496" s="196"/>
      <c r="H496" s="196"/>
      <c r="I496" s="196"/>
      <c r="J496" s="197"/>
      <c r="K496" s="192">
        <v>236.64</v>
      </c>
      <c r="L496" s="193"/>
      <c r="M496" s="194"/>
      <c r="O496" s="42"/>
      <c r="P496" s="42"/>
    </row>
    <row r="497" spans="1:16" ht="11.25" customHeight="1" x14ac:dyDescent="0.2">
      <c r="A497" s="45"/>
      <c r="B497" s="45"/>
      <c r="C497" s="42"/>
      <c r="D497" s="42"/>
      <c r="E497" s="42"/>
      <c r="F497" s="195" t="s">
        <v>598</v>
      </c>
      <c r="G497" s="196"/>
      <c r="H497" s="196"/>
      <c r="I497" s="196"/>
      <c r="J497" s="197"/>
      <c r="K497" s="192">
        <v>3878.6</v>
      </c>
      <c r="L497" s="193"/>
      <c r="M497" s="194"/>
      <c r="O497" s="42"/>
      <c r="P497" s="42"/>
    </row>
    <row r="498" spans="1:16" ht="11.25" customHeight="1" x14ac:dyDescent="0.2">
      <c r="A498" s="45"/>
      <c r="B498" s="45"/>
      <c r="C498" s="42"/>
      <c r="D498" s="42"/>
      <c r="E498" s="42"/>
      <c r="F498" s="195" t="s">
        <v>599</v>
      </c>
      <c r="G498" s="196"/>
      <c r="H498" s="196"/>
      <c r="I498" s="196"/>
      <c r="J498" s="197"/>
      <c r="K498" s="192">
        <v>3.18</v>
      </c>
      <c r="L498" s="193"/>
      <c r="M498" s="194"/>
      <c r="O498" s="42"/>
      <c r="P498" s="42"/>
    </row>
    <row r="499" spans="1:16" ht="11.25" customHeight="1" x14ac:dyDescent="0.2">
      <c r="A499" s="45"/>
      <c r="B499" s="45"/>
      <c r="C499" s="42"/>
      <c r="D499" s="42"/>
      <c r="E499" s="42"/>
      <c r="F499" s="195" t="s">
        <v>600</v>
      </c>
      <c r="G499" s="196"/>
      <c r="H499" s="196"/>
      <c r="I499" s="196"/>
      <c r="J499" s="197"/>
      <c r="K499" s="192">
        <v>2.19</v>
      </c>
      <c r="L499" s="193"/>
      <c r="M499" s="194"/>
      <c r="O499" s="42"/>
      <c r="P499" s="42"/>
    </row>
    <row r="500" spans="1:16" ht="11.25" customHeight="1" x14ac:dyDescent="0.2">
      <c r="A500" s="45"/>
      <c r="B500" s="45"/>
      <c r="C500" s="42"/>
      <c r="D500" s="42"/>
      <c r="E500" s="42"/>
      <c r="F500" s="195" t="s">
        <v>601</v>
      </c>
      <c r="G500" s="196"/>
      <c r="H500" s="196"/>
      <c r="I500" s="196"/>
      <c r="J500" s="197"/>
      <c r="K500" s="192">
        <v>3.84</v>
      </c>
      <c r="L500" s="193"/>
      <c r="M500" s="194"/>
      <c r="O500" s="42"/>
      <c r="P500" s="42"/>
    </row>
    <row r="501" spans="1:16" ht="11.25" customHeight="1" x14ac:dyDescent="0.2">
      <c r="A501" s="45"/>
      <c r="B501" s="45"/>
      <c r="C501" s="42"/>
      <c r="D501" s="42"/>
      <c r="E501" s="42"/>
      <c r="F501" s="195" t="s">
        <v>706</v>
      </c>
      <c r="G501" s="196"/>
      <c r="H501" s="196"/>
      <c r="I501" s="196"/>
      <c r="J501" s="197"/>
      <c r="K501" s="192">
        <v>798.97</v>
      </c>
      <c r="L501" s="193"/>
      <c r="M501" s="194"/>
      <c r="O501" s="42"/>
      <c r="P501" s="42"/>
    </row>
    <row r="502" spans="1:16" ht="11.25" customHeight="1" x14ac:dyDescent="0.2">
      <c r="A502" s="45"/>
      <c r="B502" s="45"/>
      <c r="C502" s="42"/>
      <c r="D502" s="42"/>
      <c r="E502" s="42"/>
      <c r="F502" s="248" t="s">
        <v>519</v>
      </c>
      <c r="G502" s="249"/>
      <c r="H502" s="249"/>
      <c r="I502" s="249"/>
      <c r="J502" s="250"/>
      <c r="K502" s="252">
        <f>SUM(K487:M501)</f>
        <v>47497.59</v>
      </c>
      <c r="L502" s="253"/>
      <c r="M502" s="254"/>
      <c r="O502" s="42"/>
      <c r="P502" s="42"/>
    </row>
    <row r="503" spans="1:16" ht="11.25" customHeight="1" x14ac:dyDescent="0.2">
      <c r="A503" s="45"/>
      <c r="B503" s="45"/>
      <c r="C503" s="42"/>
      <c r="D503" s="42"/>
      <c r="E503" s="42"/>
      <c r="F503" s="42"/>
      <c r="G503" s="42"/>
      <c r="H503" s="42"/>
      <c r="I503" s="42"/>
      <c r="J503" s="42"/>
      <c r="K503" s="42"/>
      <c r="L503" s="42"/>
      <c r="M503" s="42"/>
      <c r="N503" s="42"/>
      <c r="O503" s="42"/>
      <c r="P503" s="42"/>
    </row>
    <row r="504" spans="1:16" ht="11.25" customHeight="1" x14ac:dyDescent="0.2">
      <c r="A504" s="45"/>
      <c r="B504" s="45"/>
      <c r="C504" s="43" t="s">
        <v>78</v>
      </c>
      <c r="D504" s="41"/>
      <c r="E504" s="41"/>
      <c r="F504" s="41"/>
      <c r="G504" s="41"/>
      <c r="H504" s="41"/>
      <c r="I504" s="41"/>
      <c r="J504" s="41"/>
      <c r="K504" s="41"/>
      <c r="L504" s="41"/>
      <c r="M504" s="41"/>
      <c r="N504" s="41"/>
      <c r="O504" s="41"/>
      <c r="P504" s="41"/>
    </row>
    <row r="505" spans="1:16" ht="7.5" customHeight="1" x14ac:dyDescent="0.2">
      <c r="A505" s="45"/>
      <c r="B505" s="45"/>
      <c r="C505" s="43"/>
      <c r="D505" s="41"/>
      <c r="E505" s="41"/>
      <c r="F505" s="41"/>
      <c r="G505" s="41"/>
      <c r="H505" s="41"/>
      <c r="I505" s="41"/>
      <c r="J505" s="41"/>
      <c r="K505" s="41"/>
      <c r="L505" s="41"/>
      <c r="M505" s="41"/>
      <c r="N505" s="41"/>
      <c r="O505" s="41"/>
      <c r="P505" s="41"/>
    </row>
    <row r="506" spans="1:16" ht="11.25" customHeight="1" x14ac:dyDescent="0.2">
      <c r="A506" s="45"/>
      <c r="B506" s="45"/>
      <c r="C506" s="341" t="s">
        <v>83</v>
      </c>
      <c r="D506" s="341"/>
      <c r="E506" s="341"/>
      <c r="F506" s="341"/>
      <c r="G506" s="341"/>
      <c r="H506" s="341"/>
      <c r="I506" s="341"/>
      <c r="J506" s="341"/>
      <c r="K506" s="341"/>
      <c r="L506" s="341"/>
      <c r="M506" s="341"/>
      <c r="N506" s="341"/>
      <c r="O506" s="341"/>
      <c r="P506" s="341"/>
    </row>
    <row r="507" spans="1:16" ht="11.25" customHeight="1" x14ac:dyDescent="0.2">
      <c r="A507" s="45"/>
      <c r="B507" s="45"/>
      <c r="C507" s="42"/>
      <c r="D507" s="42"/>
      <c r="E507" s="42"/>
      <c r="F507" s="42"/>
      <c r="G507" s="42"/>
      <c r="H507" s="42"/>
      <c r="I507" s="42"/>
      <c r="J507" s="42"/>
      <c r="K507" s="42"/>
      <c r="L507" s="42"/>
      <c r="M507" s="42"/>
      <c r="N507" s="42"/>
      <c r="O507" s="42"/>
      <c r="P507" s="42"/>
    </row>
    <row r="508" spans="1:16" ht="11.25" customHeight="1" x14ac:dyDescent="0.2">
      <c r="A508" s="45"/>
      <c r="B508" s="45"/>
      <c r="C508" s="42"/>
      <c r="D508" s="42"/>
      <c r="E508" s="42"/>
      <c r="F508" s="243" t="s">
        <v>75</v>
      </c>
      <c r="G508" s="243"/>
      <c r="H508" s="243"/>
      <c r="I508" s="243"/>
      <c r="J508" s="243"/>
      <c r="K508" s="243" t="s">
        <v>76</v>
      </c>
      <c r="L508" s="243"/>
      <c r="M508" s="243"/>
      <c r="O508" s="42"/>
      <c r="P508" s="42"/>
    </row>
    <row r="509" spans="1:16" ht="11.25" customHeight="1" x14ac:dyDescent="0.2">
      <c r="A509" s="45"/>
      <c r="B509" s="45"/>
      <c r="C509" s="42"/>
      <c r="D509" s="42"/>
      <c r="E509" s="42"/>
      <c r="F509" s="242" t="s">
        <v>602</v>
      </c>
      <c r="G509" s="242"/>
      <c r="H509" s="242"/>
      <c r="I509" s="242"/>
      <c r="J509" s="242"/>
      <c r="K509" s="245">
        <v>532264.93999999994</v>
      </c>
      <c r="L509" s="246"/>
      <c r="M509" s="246"/>
      <c r="O509" s="42"/>
      <c r="P509" s="42"/>
    </row>
    <row r="510" spans="1:16" ht="11.25" customHeight="1" x14ac:dyDescent="0.2">
      <c r="A510" s="45"/>
      <c r="B510" s="45"/>
      <c r="C510" s="42"/>
      <c r="D510" s="42"/>
      <c r="E510" s="42"/>
      <c r="F510" s="242" t="s">
        <v>707</v>
      </c>
      <c r="G510" s="242"/>
      <c r="H510" s="242"/>
      <c r="I510" s="242"/>
      <c r="J510" s="242"/>
      <c r="K510" s="245">
        <v>230000</v>
      </c>
      <c r="L510" s="246"/>
      <c r="M510" s="246"/>
      <c r="O510" s="42"/>
      <c r="P510" s="42"/>
    </row>
    <row r="511" spans="1:16" ht="12" customHeight="1" x14ac:dyDescent="0.2">
      <c r="A511" s="51"/>
      <c r="C511" s="42"/>
      <c r="D511" s="42"/>
      <c r="E511" s="42"/>
      <c r="F511" s="248" t="s">
        <v>520</v>
      </c>
      <c r="G511" s="249"/>
      <c r="H511" s="249"/>
      <c r="I511" s="249"/>
      <c r="J511" s="250"/>
      <c r="K511" s="238">
        <f>K509+K510</f>
        <v>762264.94</v>
      </c>
      <c r="L511" s="239"/>
      <c r="M511" s="240"/>
      <c r="O511" s="42"/>
      <c r="P511" s="42"/>
    </row>
    <row r="512" spans="1:16" ht="12" customHeight="1" x14ac:dyDescent="0.2">
      <c r="A512" s="51"/>
      <c r="C512" s="42"/>
      <c r="D512" s="42"/>
      <c r="E512" s="42"/>
      <c r="F512" s="59"/>
      <c r="G512" s="59"/>
      <c r="H512" s="59"/>
      <c r="I512" s="59"/>
      <c r="J512" s="59"/>
      <c r="K512" s="67"/>
      <c r="L512" s="67"/>
      <c r="M512" s="67"/>
      <c r="O512" s="42"/>
      <c r="P512" s="42"/>
    </row>
    <row r="513" spans="1:16" ht="12" customHeight="1" x14ac:dyDescent="0.2">
      <c r="A513" s="51"/>
      <c r="B513" s="40" t="s">
        <v>70</v>
      </c>
      <c r="C513" s="39" t="s">
        <v>276</v>
      </c>
    </row>
    <row r="514" spans="1:16" ht="7.5" customHeight="1" x14ac:dyDescent="0.2">
      <c r="A514" s="51"/>
      <c r="B514" s="40"/>
      <c r="C514" s="39"/>
    </row>
    <row r="515" spans="1:16" ht="12" customHeight="1" x14ac:dyDescent="0.2">
      <c r="A515" s="51"/>
      <c r="B515" s="128" t="s">
        <v>31</v>
      </c>
      <c r="C515" s="241" t="s">
        <v>27</v>
      </c>
      <c r="D515" s="241"/>
      <c r="E515" s="241"/>
      <c r="F515" s="241"/>
      <c r="G515" s="241"/>
      <c r="H515" s="241"/>
      <c r="I515" s="241"/>
      <c r="J515" s="241"/>
      <c r="K515" s="241"/>
      <c r="L515" s="241"/>
      <c r="M515" s="241"/>
      <c r="N515" s="241"/>
      <c r="O515" s="241"/>
      <c r="P515" s="241"/>
    </row>
    <row r="516" spans="1:16" ht="12" customHeight="1" x14ac:dyDescent="0.2">
      <c r="A516" s="51"/>
      <c r="B516" s="92"/>
      <c r="C516" s="241"/>
      <c r="D516" s="241"/>
      <c r="E516" s="241"/>
      <c r="F516" s="241"/>
      <c r="G516" s="241"/>
      <c r="H516" s="241"/>
      <c r="I516" s="241"/>
      <c r="J516" s="241"/>
      <c r="K516" s="241"/>
      <c r="L516" s="241"/>
      <c r="M516" s="241"/>
      <c r="N516" s="241"/>
      <c r="O516" s="241"/>
      <c r="P516" s="241"/>
    </row>
    <row r="517" spans="1:16" ht="6" customHeight="1" x14ac:dyDescent="0.2">
      <c r="A517" s="51"/>
      <c r="B517" s="92"/>
      <c r="C517" s="92"/>
      <c r="D517" s="92"/>
      <c r="E517" s="92"/>
      <c r="F517" s="92"/>
      <c r="G517" s="92"/>
      <c r="H517" s="92"/>
      <c r="I517" s="92"/>
      <c r="J517" s="92"/>
      <c r="K517" s="92"/>
      <c r="L517" s="92"/>
      <c r="M517" s="92"/>
      <c r="N517" s="92"/>
      <c r="O517" s="92"/>
      <c r="P517" s="92"/>
    </row>
    <row r="518" spans="1:16" ht="12" customHeight="1" x14ac:dyDescent="0.2">
      <c r="A518" s="51"/>
      <c r="B518" s="128" t="s">
        <v>33</v>
      </c>
      <c r="C518" s="251" t="s">
        <v>207</v>
      </c>
      <c r="D518" s="251"/>
      <c r="E518" s="251"/>
      <c r="F518" s="251"/>
      <c r="G518" s="251"/>
      <c r="H518" s="251"/>
      <c r="I518" s="251"/>
      <c r="J518" s="251"/>
      <c r="K518" s="251"/>
      <c r="L518" s="251"/>
      <c r="M518" s="251"/>
      <c r="N518" s="251"/>
      <c r="O518" s="251"/>
      <c r="P518" s="251"/>
    </row>
    <row r="519" spans="1:16" ht="12" customHeight="1" x14ac:dyDescent="0.2">
      <c r="A519" s="51"/>
      <c r="B519" s="92"/>
      <c r="C519" s="251"/>
      <c r="D519" s="251"/>
      <c r="E519" s="251"/>
      <c r="F519" s="251"/>
      <c r="G519" s="251"/>
      <c r="H519" s="251"/>
      <c r="I519" s="251"/>
      <c r="J519" s="251"/>
      <c r="K519" s="251"/>
      <c r="L519" s="251"/>
      <c r="M519" s="251"/>
      <c r="N519" s="251"/>
      <c r="O519" s="251"/>
      <c r="P519" s="251"/>
    </row>
    <row r="520" spans="1:16" ht="12" customHeight="1" x14ac:dyDescent="0.2">
      <c r="A520" s="51"/>
      <c r="B520" s="92"/>
      <c r="C520" s="251"/>
      <c r="D520" s="251"/>
      <c r="E520" s="251"/>
      <c r="F520" s="251"/>
      <c r="G520" s="251"/>
      <c r="H520" s="251"/>
      <c r="I520" s="251"/>
      <c r="J520" s="251"/>
      <c r="K520" s="251"/>
      <c r="L520" s="251"/>
      <c r="M520" s="251"/>
      <c r="N520" s="251"/>
      <c r="O520" s="251"/>
      <c r="P520" s="251"/>
    </row>
    <row r="521" spans="1:16" ht="12" customHeight="1" x14ac:dyDescent="0.2">
      <c r="A521" s="51"/>
      <c r="B521" s="45"/>
      <c r="C521" s="45"/>
      <c r="D521" s="45"/>
      <c r="E521" s="45"/>
      <c r="F521" s="45"/>
      <c r="G521" s="45"/>
      <c r="H521" s="45"/>
      <c r="I521" s="45"/>
      <c r="J521" s="45"/>
      <c r="K521" s="45"/>
      <c r="L521" s="45"/>
      <c r="M521" s="45"/>
      <c r="N521" s="45"/>
      <c r="O521" s="45"/>
      <c r="P521" s="45"/>
    </row>
    <row r="522" spans="1:16" ht="12" customHeight="1" x14ac:dyDescent="0.2">
      <c r="A522" s="51"/>
      <c r="B522" s="45"/>
      <c r="C522" s="231" t="s">
        <v>72</v>
      </c>
      <c r="D522" s="232"/>
      <c r="E522" s="232"/>
      <c r="F522" s="232"/>
      <c r="G522" s="232"/>
      <c r="H522" s="232"/>
      <c r="I522" s="232"/>
      <c r="J522" s="231">
        <v>2026</v>
      </c>
      <c r="K522" s="232"/>
      <c r="L522" s="233"/>
      <c r="M522" s="231">
        <v>2025</v>
      </c>
      <c r="N522" s="232"/>
      <c r="O522" s="233"/>
    </row>
    <row r="523" spans="1:16" ht="12" customHeight="1" x14ac:dyDescent="0.2">
      <c r="A523" s="51"/>
      <c r="B523" s="45"/>
      <c r="C523" s="184" t="s">
        <v>603</v>
      </c>
      <c r="D523" s="185"/>
      <c r="E523" s="185"/>
      <c r="F523" s="185"/>
      <c r="G523" s="185"/>
      <c r="H523" s="185"/>
      <c r="I523" s="185"/>
      <c r="J523" s="187">
        <v>4924036.45</v>
      </c>
      <c r="K523" s="188"/>
      <c r="L523" s="189"/>
      <c r="M523" s="187">
        <v>7358017.2800000003</v>
      </c>
      <c r="N523" s="188"/>
      <c r="O523" s="189"/>
    </row>
    <row r="524" spans="1:16" ht="12" customHeight="1" x14ac:dyDescent="0.2">
      <c r="A524" s="51"/>
      <c r="B524" s="45"/>
      <c r="C524" s="184" t="s">
        <v>604</v>
      </c>
      <c r="D524" s="185"/>
      <c r="E524" s="185"/>
      <c r="F524" s="185"/>
      <c r="G524" s="185"/>
      <c r="H524" s="185"/>
      <c r="I524" s="185"/>
      <c r="J524" s="187">
        <v>18196843.879999999</v>
      </c>
      <c r="K524" s="188"/>
      <c r="L524" s="189"/>
      <c r="M524" s="187">
        <v>16944288.960000001</v>
      </c>
      <c r="N524" s="188"/>
      <c r="O524" s="189"/>
    </row>
    <row r="525" spans="1:16" ht="12" customHeight="1" x14ac:dyDescent="0.2">
      <c r="A525" s="51"/>
      <c r="B525" s="45"/>
      <c r="C525" s="184" t="s">
        <v>605</v>
      </c>
      <c r="D525" s="185"/>
      <c r="E525" s="185"/>
      <c r="F525" s="185"/>
      <c r="G525" s="185"/>
      <c r="H525" s="185"/>
      <c r="I525" s="185"/>
      <c r="J525" s="187">
        <v>13689654.449999999</v>
      </c>
      <c r="K525" s="188"/>
      <c r="L525" s="189"/>
      <c r="M525" s="187">
        <v>11364532.15</v>
      </c>
      <c r="N525" s="188"/>
      <c r="O525" s="189"/>
    </row>
    <row r="526" spans="1:16" ht="12" customHeight="1" x14ac:dyDescent="0.2">
      <c r="A526" s="51"/>
      <c r="B526" s="45"/>
      <c r="C526" s="184" t="s">
        <v>606</v>
      </c>
      <c r="D526" s="185"/>
      <c r="E526" s="185"/>
      <c r="F526" s="185"/>
      <c r="G526" s="185"/>
      <c r="H526" s="185"/>
      <c r="I526" s="185"/>
      <c r="J526" s="187">
        <v>3079487.83</v>
      </c>
      <c r="K526" s="188"/>
      <c r="L526" s="189"/>
      <c r="M526" s="187">
        <v>3059828.04</v>
      </c>
      <c r="N526" s="188"/>
      <c r="O526" s="189"/>
    </row>
    <row r="527" spans="1:16" ht="12" customHeight="1" x14ac:dyDescent="0.2">
      <c r="A527" s="51"/>
      <c r="B527" s="45"/>
      <c r="C527" s="184" t="s">
        <v>607</v>
      </c>
      <c r="D527" s="185"/>
      <c r="E527" s="185"/>
      <c r="F527" s="185"/>
      <c r="G527" s="185"/>
      <c r="H527" s="185"/>
      <c r="I527" s="185"/>
      <c r="J527" s="187">
        <v>0</v>
      </c>
      <c r="K527" s="188"/>
      <c r="L527" s="189"/>
      <c r="M527" s="187">
        <v>0</v>
      </c>
      <c r="N527" s="188"/>
      <c r="O527" s="189"/>
    </row>
    <row r="528" spans="1:16" ht="12" customHeight="1" x14ac:dyDescent="0.2">
      <c r="A528" s="51"/>
      <c r="B528" s="45"/>
      <c r="C528" s="248" t="s">
        <v>521</v>
      </c>
      <c r="D528" s="249"/>
      <c r="E528" s="249"/>
      <c r="F528" s="249"/>
      <c r="G528" s="249"/>
      <c r="H528" s="249"/>
      <c r="I528" s="249"/>
      <c r="J528" s="290">
        <f>SUM(J523:L527)</f>
        <v>39890022.609999999</v>
      </c>
      <c r="K528" s="239"/>
      <c r="L528" s="240"/>
      <c r="M528" s="238">
        <f>SUM(M523:O527)</f>
        <v>38726666.43</v>
      </c>
      <c r="N528" s="239"/>
      <c r="O528" s="240"/>
    </row>
    <row r="529" spans="1:16" ht="12" customHeight="1" x14ac:dyDescent="0.2">
      <c r="A529" s="51"/>
      <c r="B529" s="45"/>
      <c r="C529" s="45"/>
      <c r="D529" s="45"/>
      <c r="E529" s="45"/>
      <c r="F529" s="45"/>
      <c r="G529" s="45"/>
      <c r="H529" s="45"/>
      <c r="I529" s="45"/>
      <c r="J529" s="45"/>
      <c r="K529" s="45"/>
      <c r="L529" s="45"/>
      <c r="M529" s="45"/>
      <c r="N529" s="45"/>
      <c r="O529" s="45"/>
      <c r="P529" s="45"/>
    </row>
    <row r="530" spans="1:16" ht="12" customHeight="1" x14ac:dyDescent="0.2">
      <c r="A530" s="51"/>
      <c r="B530" s="45"/>
      <c r="C530" s="43" t="s">
        <v>294</v>
      </c>
      <c r="D530" s="45"/>
      <c r="E530" s="45"/>
      <c r="F530" s="45"/>
      <c r="G530" s="45"/>
      <c r="H530" s="45"/>
      <c r="I530" s="45"/>
      <c r="J530" s="45"/>
      <c r="K530" s="45"/>
      <c r="L530" s="45"/>
      <c r="M530" s="45"/>
      <c r="N530" s="45"/>
      <c r="O530" s="45"/>
      <c r="P530" s="45"/>
    </row>
    <row r="531" spans="1:16" ht="7.5" customHeight="1" x14ac:dyDescent="0.2">
      <c r="A531" s="51"/>
      <c r="B531" s="45"/>
      <c r="C531" s="45"/>
      <c r="D531" s="45"/>
      <c r="E531" s="45"/>
      <c r="F531" s="45"/>
      <c r="O531" s="45"/>
      <c r="P531" s="45"/>
    </row>
    <row r="532" spans="1:16" ht="12" customHeight="1" x14ac:dyDescent="0.2">
      <c r="A532" s="51"/>
      <c r="B532" s="45"/>
      <c r="C532" s="217" t="s">
        <v>295</v>
      </c>
      <c r="D532" s="217"/>
      <c r="E532" s="217"/>
      <c r="F532" s="217"/>
      <c r="G532" s="217"/>
      <c r="H532" s="217"/>
      <c r="I532" s="217"/>
      <c r="J532" s="217"/>
      <c r="K532" s="217"/>
      <c r="L532" s="217"/>
      <c r="M532" s="217"/>
      <c r="N532" s="217"/>
      <c r="O532" s="217"/>
      <c r="P532" s="217"/>
    </row>
    <row r="533" spans="1:16" ht="12" customHeight="1" x14ac:dyDescent="0.2">
      <c r="A533" s="51"/>
      <c r="B533" s="45"/>
      <c r="C533" s="217"/>
      <c r="D533" s="217"/>
      <c r="E533" s="217"/>
      <c r="F533" s="217"/>
      <c r="G533" s="217"/>
      <c r="H533" s="217"/>
      <c r="I533" s="217"/>
      <c r="J533" s="217"/>
      <c r="K533" s="217"/>
      <c r="L533" s="217"/>
      <c r="M533" s="217"/>
      <c r="N533" s="217"/>
      <c r="O533" s="217"/>
      <c r="P533" s="217"/>
    </row>
    <row r="534" spans="1:16" ht="12" customHeight="1" x14ac:dyDescent="0.2">
      <c r="A534" s="51"/>
      <c r="B534" s="45"/>
      <c r="C534" s="45"/>
      <c r="D534" s="45"/>
      <c r="E534" s="45"/>
      <c r="F534" s="45"/>
      <c r="O534" s="45"/>
      <c r="P534" s="45"/>
    </row>
    <row r="535" spans="1:16" ht="12" customHeight="1" x14ac:dyDescent="0.2">
      <c r="A535" s="51"/>
      <c r="B535" s="45"/>
      <c r="C535" s="45"/>
      <c r="D535" s="243" t="s">
        <v>72</v>
      </c>
      <c r="E535" s="243"/>
      <c r="F535" s="243"/>
      <c r="G535" s="243"/>
      <c r="H535" s="243"/>
      <c r="I535" s="243">
        <v>2026</v>
      </c>
      <c r="J535" s="243"/>
      <c r="K535" s="243"/>
      <c r="L535" s="231">
        <v>2025</v>
      </c>
      <c r="M535" s="232"/>
      <c r="N535" s="233"/>
      <c r="O535" s="45"/>
      <c r="P535" s="45"/>
    </row>
    <row r="536" spans="1:16" ht="12" customHeight="1" x14ac:dyDescent="0.2">
      <c r="A536" s="51"/>
      <c r="B536" s="45"/>
      <c r="C536" s="45"/>
      <c r="D536" s="286" t="s">
        <v>608</v>
      </c>
      <c r="E536" s="286"/>
      <c r="F536" s="286"/>
      <c r="G536" s="286"/>
      <c r="H536" s="286"/>
      <c r="I536" s="187">
        <v>-0.6</v>
      </c>
      <c r="J536" s="188"/>
      <c r="K536" s="189"/>
      <c r="L536" s="187">
        <v>37123.85</v>
      </c>
      <c r="M536" s="188"/>
      <c r="N536" s="189"/>
      <c r="O536" s="45"/>
      <c r="P536" s="45"/>
    </row>
    <row r="537" spans="1:16" ht="12" customHeight="1" x14ac:dyDescent="0.2">
      <c r="A537" s="51"/>
      <c r="B537" s="45"/>
      <c r="C537" s="45"/>
      <c r="D537" s="286" t="s">
        <v>609</v>
      </c>
      <c r="E537" s="286"/>
      <c r="F537" s="286"/>
      <c r="G537" s="286"/>
      <c r="H537" s="286"/>
      <c r="I537" s="178">
        <v>0</v>
      </c>
      <c r="J537" s="179"/>
      <c r="K537" s="179"/>
      <c r="L537" s="178">
        <v>-13111.24</v>
      </c>
      <c r="M537" s="179"/>
      <c r="N537" s="179"/>
      <c r="O537" s="45"/>
      <c r="P537" s="45"/>
    </row>
    <row r="538" spans="1:16" ht="12" customHeight="1" x14ac:dyDescent="0.2">
      <c r="A538" s="51"/>
      <c r="B538" s="45"/>
      <c r="C538" s="45"/>
      <c r="D538" s="286" t="s">
        <v>610</v>
      </c>
      <c r="E538" s="286"/>
      <c r="F538" s="286"/>
      <c r="G538" s="286"/>
      <c r="H538" s="286"/>
      <c r="I538" s="178">
        <v>0</v>
      </c>
      <c r="J538" s="179"/>
      <c r="K538" s="179"/>
      <c r="L538" s="178">
        <v>0</v>
      </c>
      <c r="M538" s="179"/>
      <c r="N538" s="179"/>
      <c r="O538" s="45"/>
      <c r="P538" s="45"/>
    </row>
    <row r="539" spans="1:16" ht="12" customHeight="1" x14ac:dyDescent="0.2">
      <c r="A539" s="51"/>
      <c r="B539" s="45"/>
      <c r="C539" s="45"/>
      <c r="D539" s="286" t="s">
        <v>611</v>
      </c>
      <c r="E539" s="286"/>
      <c r="F539" s="286"/>
      <c r="G539" s="286"/>
      <c r="H539" s="286"/>
      <c r="I539" s="178">
        <v>4924037.05</v>
      </c>
      <c r="J539" s="179"/>
      <c r="K539" s="179"/>
      <c r="L539" s="178">
        <v>7334004.6699999999</v>
      </c>
      <c r="M539" s="179"/>
      <c r="N539" s="179"/>
      <c r="O539" s="45"/>
      <c r="P539" s="45"/>
    </row>
    <row r="540" spans="1:16" ht="12" customHeight="1" x14ac:dyDescent="0.2">
      <c r="A540" s="51"/>
      <c r="B540" s="45"/>
      <c r="C540" s="45"/>
      <c r="D540" s="259" t="s">
        <v>522</v>
      </c>
      <c r="E540" s="259"/>
      <c r="F540" s="259"/>
      <c r="G540" s="259"/>
      <c r="H540" s="259"/>
      <c r="I540" s="238">
        <f>SUM(I536:K539)</f>
        <v>4924036.45</v>
      </c>
      <c r="J540" s="239"/>
      <c r="K540" s="240"/>
      <c r="L540" s="238">
        <f>SUM(L536:N539)</f>
        <v>7358017.2800000003</v>
      </c>
      <c r="M540" s="239"/>
      <c r="N540" s="240"/>
      <c r="O540" s="45"/>
      <c r="P540" s="45"/>
    </row>
    <row r="541" spans="1:16" x14ac:dyDescent="0.2">
      <c r="A541" s="51"/>
      <c r="B541" s="45"/>
      <c r="C541" s="190" t="s">
        <v>708</v>
      </c>
      <c r="D541" s="190"/>
      <c r="E541" s="190"/>
      <c r="F541" s="190"/>
      <c r="G541" s="190"/>
      <c r="H541" s="190"/>
      <c r="I541" s="190"/>
      <c r="J541" s="190"/>
      <c r="K541" s="190"/>
      <c r="L541" s="190"/>
      <c r="M541" s="190"/>
      <c r="N541" s="190"/>
      <c r="O541" s="190"/>
      <c r="P541" s="190"/>
    </row>
    <row r="542" spans="1:16" ht="19.5" customHeight="1" x14ac:dyDescent="0.2">
      <c r="A542" s="51"/>
      <c r="B542" s="45"/>
      <c r="C542" s="45"/>
      <c r="D542" s="45"/>
      <c r="E542" s="45"/>
      <c r="F542" s="45"/>
      <c r="G542" s="45"/>
      <c r="H542" s="45"/>
      <c r="I542" s="45"/>
      <c r="J542" s="45"/>
      <c r="K542" s="45"/>
      <c r="L542" s="45"/>
      <c r="M542" s="45"/>
      <c r="N542" s="45"/>
      <c r="O542" s="45"/>
      <c r="P542" s="45"/>
    </row>
    <row r="543" spans="1:16" ht="12" customHeight="1" x14ac:dyDescent="0.2">
      <c r="A543" s="51"/>
      <c r="B543" s="45"/>
      <c r="C543" s="43" t="s">
        <v>79</v>
      </c>
      <c r="D543" s="41"/>
      <c r="E543" s="41"/>
      <c r="F543" s="41"/>
      <c r="G543" s="41"/>
      <c r="H543" s="41"/>
      <c r="I543" s="41"/>
      <c r="J543" s="41"/>
      <c r="K543" s="41"/>
      <c r="L543" s="41"/>
      <c r="M543" s="41"/>
      <c r="N543" s="41"/>
      <c r="O543" s="41"/>
      <c r="P543" s="41"/>
    </row>
    <row r="544" spans="1:16" ht="7.5" customHeight="1" x14ac:dyDescent="0.2">
      <c r="A544" s="51"/>
      <c r="B544" s="45"/>
      <c r="C544" s="43"/>
      <c r="D544" s="41"/>
      <c r="E544" s="41"/>
      <c r="F544" s="41"/>
      <c r="G544" s="41"/>
      <c r="H544" s="41"/>
      <c r="I544" s="41"/>
      <c r="J544" s="41"/>
      <c r="K544" s="41"/>
      <c r="L544" s="41"/>
      <c r="M544" s="41"/>
      <c r="N544" s="41"/>
      <c r="O544" s="41"/>
      <c r="P544" s="41"/>
    </row>
    <row r="545" spans="1:16" ht="12" customHeight="1" x14ac:dyDescent="0.2">
      <c r="A545" s="51"/>
      <c r="B545" s="45"/>
      <c r="C545" s="41" t="s">
        <v>80</v>
      </c>
      <c r="D545" s="41"/>
      <c r="E545" s="41"/>
      <c r="F545" s="41"/>
      <c r="G545" s="41"/>
      <c r="H545" s="41"/>
      <c r="I545" s="41"/>
      <c r="J545" s="41"/>
      <c r="K545" s="41"/>
      <c r="L545" s="41"/>
      <c r="M545" s="41"/>
      <c r="N545" s="41"/>
      <c r="O545" s="41"/>
      <c r="P545" s="41"/>
    </row>
    <row r="546" spans="1:16" ht="12" customHeight="1" x14ac:dyDescent="0.2">
      <c r="A546" s="51"/>
      <c r="B546" s="45"/>
      <c r="C546" s="41" t="s">
        <v>420</v>
      </c>
      <c r="D546" s="41"/>
      <c r="E546" s="41"/>
      <c r="F546" s="41"/>
      <c r="G546" s="41"/>
      <c r="H546" s="356">
        <f>J524</f>
        <v>18196843.879999999</v>
      </c>
      <c r="I546" s="356"/>
      <c r="J546" s="356"/>
      <c r="K546" s="41"/>
      <c r="L546" s="41"/>
      <c r="M546" s="41"/>
      <c r="N546" s="41"/>
      <c r="O546" s="41"/>
      <c r="P546" s="41"/>
    </row>
    <row r="547" spans="1:16" ht="12" customHeight="1" x14ac:dyDescent="0.2">
      <c r="A547" s="51"/>
      <c r="B547" s="45"/>
      <c r="C547" s="41"/>
      <c r="D547" s="41"/>
      <c r="E547" s="41"/>
      <c r="F547" s="41"/>
      <c r="G547" s="41"/>
      <c r="H547" s="41"/>
      <c r="I547" s="41"/>
      <c r="J547" s="41"/>
      <c r="K547" s="41"/>
      <c r="L547" s="41"/>
      <c r="M547" s="41"/>
      <c r="N547" s="41"/>
      <c r="O547" s="41"/>
      <c r="P547" s="41"/>
    </row>
    <row r="548" spans="1:16" ht="12" customHeight="1" x14ac:dyDescent="0.2">
      <c r="A548" s="51"/>
      <c r="B548" s="45"/>
      <c r="C548" s="43" t="s">
        <v>81</v>
      </c>
      <c r="D548" s="41"/>
      <c r="E548" s="41"/>
      <c r="F548" s="41"/>
      <c r="G548" s="41"/>
      <c r="H548" s="41"/>
      <c r="I548" s="41"/>
      <c r="J548" s="41"/>
      <c r="K548" s="41"/>
      <c r="L548" s="41"/>
      <c r="M548" s="41"/>
      <c r="N548" s="41"/>
      <c r="O548" s="41"/>
      <c r="P548" s="41"/>
    </row>
    <row r="549" spans="1:16" ht="7.5" customHeight="1" x14ac:dyDescent="0.2">
      <c r="A549" s="51"/>
      <c r="B549" s="45"/>
      <c r="C549" s="43"/>
      <c r="D549" s="41"/>
      <c r="E549" s="41"/>
      <c r="F549" s="41"/>
      <c r="G549" s="41"/>
      <c r="H549" s="41"/>
      <c r="I549" s="41"/>
      <c r="J549" s="41"/>
      <c r="K549" s="41"/>
      <c r="L549" s="41"/>
      <c r="M549" s="41"/>
      <c r="N549" s="41"/>
      <c r="O549" s="41"/>
      <c r="P549" s="41"/>
    </row>
    <row r="550" spans="1:16" ht="12" customHeight="1" x14ac:dyDescent="0.2">
      <c r="A550" s="51"/>
      <c r="B550" s="45"/>
      <c r="C550" s="217" t="s">
        <v>82</v>
      </c>
      <c r="D550" s="217"/>
      <c r="E550" s="217"/>
      <c r="F550" s="217"/>
      <c r="G550" s="217"/>
      <c r="H550" s="217"/>
      <c r="I550" s="217"/>
      <c r="J550" s="217"/>
      <c r="K550" s="217"/>
      <c r="L550" s="217"/>
      <c r="M550" s="217"/>
      <c r="N550" s="217"/>
      <c r="O550" s="217"/>
      <c r="P550" s="217"/>
    </row>
    <row r="551" spans="1:16" ht="12" customHeight="1" x14ac:dyDescent="0.2">
      <c r="A551" s="51"/>
      <c r="B551" s="45"/>
      <c r="C551" s="217"/>
      <c r="D551" s="217"/>
      <c r="E551" s="217"/>
      <c r="F551" s="217"/>
      <c r="G551" s="217"/>
      <c r="H551" s="217"/>
      <c r="I551" s="217"/>
      <c r="J551" s="217"/>
      <c r="K551" s="217"/>
      <c r="L551" s="217"/>
      <c r="M551" s="217"/>
      <c r="N551" s="217"/>
      <c r="O551" s="217"/>
      <c r="P551" s="217"/>
    </row>
    <row r="552" spans="1:16" ht="12" customHeight="1" x14ac:dyDescent="0.2">
      <c r="A552" s="51"/>
      <c r="B552" s="92"/>
      <c r="C552" s="84" t="s">
        <v>421</v>
      </c>
      <c r="D552" s="92"/>
      <c r="E552" s="92"/>
      <c r="F552" s="92"/>
      <c r="G552" s="92"/>
      <c r="H552" s="357">
        <f>J527</f>
        <v>0</v>
      </c>
      <c r="I552" s="357"/>
      <c r="J552" s="357"/>
      <c r="K552" s="92"/>
      <c r="L552" s="92"/>
      <c r="M552" s="92"/>
      <c r="N552" s="92"/>
      <c r="O552" s="92"/>
      <c r="P552" s="92"/>
    </row>
    <row r="553" spans="1:16" ht="12" customHeight="1" x14ac:dyDescent="0.2">
      <c r="A553" s="51"/>
      <c r="B553" s="92"/>
      <c r="C553" s="92"/>
      <c r="D553" s="92"/>
      <c r="E553" s="92"/>
      <c r="F553" s="92"/>
      <c r="G553" s="92"/>
      <c r="H553" s="92"/>
      <c r="I553" s="92"/>
      <c r="J553" s="92"/>
      <c r="K553" s="92"/>
      <c r="L553" s="92"/>
      <c r="M553" s="92"/>
      <c r="N553" s="92"/>
      <c r="O553" s="92"/>
      <c r="P553" s="92"/>
    </row>
    <row r="554" spans="1:16" ht="12" customHeight="1" x14ac:dyDescent="0.2">
      <c r="A554" s="51"/>
      <c r="B554" s="92"/>
      <c r="C554" s="43" t="s">
        <v>292</v>
      </c>
      <c r="D554" s="92"/>
      <c r="E554" s="92"/>
      <c r="F554" s="92"/>
      <c r="G554" s="92"/>
      <c r="H554" s="92"/>
      <c r="I554" s="92"/>
      <c r="J554" s="92"/>
      <c r="K554" s="92"/>
      <c r="L554" s="92"/>
      <c r="M554" s="92"/>
      <c r="N554" s="92"/>
      <c r="O554" s="92"/>
      <c r="P554" s="92"/>
    </row>
    <row r="555" spans="1:16" ht="7.5" customHeight="1" x14ac:dyDescent="0.2">
      <c r="A555" s="51"/>
      <c r="B555" s="92"/>
      <c r="C555" s="92"/>
      <c r="D555" s="92"/>
      <c r="E555" s="92"/>
      <c r="F555" s="92"/>
      <c r="G555" s="92"/>
      <c r="H555" s="92"/>
      <c r="I555" s="92"/>
      <c r="J555" s="92"/>
      <c r="K555" s="92"/>
      <c r="L555" s="92"/>
      <c r="M555" s="92"/>
      <c r="N555" s="92"/>
      <c r="O555" s="92"/>
      <c r="P555" s="92"/>
    </row>
    <row r="556" spans="1:16" ht="12" customHeight="1" x14ac:dyDescent="0.2">
      <c r="A556" s="51"/>
      <c r="B556" s="92"/>
      <c r="C556" s="217" t="s">
        <v>293</v>
      </c>
      <c r="D556" s="217"/>
      <c r="E556" s="217"/>
      <c r="F556" s="217"/>
      <c r="G556" s="217"/>
      <c r="H556" s="217"/>
      <c r="I556" s="217"/>
      <c r="J556" s="217"/>
      <c r="K556" s="217"/>
      <c r="L556" s="217"/>
      <c r="M556" s="217"/>
      <c r="N556" s="217"/>
      <c r="O556" s="217"/>
      <c r="P556" s="217"/>
    </row>
    <row r="557" spans="1:16" ht="12" customHeight="1" x14ac:dyDescent="0.2">
      <c r="A557" s="51"/>
      <c r="B557" s="92"/>
      <c r="C557" s="217"/>
      <c r="D557" s="217"/>
      <c r="E557" s="217"/>
      <c r="F557" s="217"/>
      <c r="G557" s="217"/>
      <c r="H557" s="217"/>
      <c r="I557" s="217"/>
      <c r="J557" s="217"/>
      <c r="K557" s="217"/>
      <c r="L557" s="217"/>
      <c r="M557" s="217"/>
      <c r="N557" s="217"/>
      <c r="O557" s="217"/>
      <c r="P557" s="217"/>
    </row>
    <row r="558" spans="1:16" ht="12" customHeight="1" x14ac:dyDescent="0.2">
      <c r="A558" s="51"/>
      <c r="B558" s="92"/>
      <c r="C558" s="74"/>
      <c r="D558" s="74"/>
      <c r="E558" s="74"/>
      <c r="F558" s="74"/>
      <c r="G558" s="74"/>
      <c r="H558" s="74"/>
      <c r="I558" s="74"/>
      <c r="J558" s="74"/>
      <c r="K558" s="74"/>
      <c r="L558" s="74"/>
      <c r="M558" s="74"/>
      <c r="N558" s="74"/>
      <c r="O558" s="74"/>
      <c r="P558" s="74"/>
    </row>
    <row r="559" spans="1:16" ht="12" customHeight="1" x14ac:dyDescent="0.2">
      <c r="A559" s="51"/>
      <c r="B559" s="92"/>
      <c r="C559" s="74"/>
      <c r="D559" s="243" t="s">
        <v>72</v>
      </c>
      <c r="E559" s="243"/>
      <c r="F559" s="243"/>
      <c r="G559" s="243"/>
      <c r="H559" s="243"/>
      <c r="I559" s="243"/>
      <c r="J559" s="243">
        <v>2026</v>
      </c>
      <c r="K559" s="243"/>
      <c r="L559" s="243"/>
      <c r="M559" s="243">
        <v>2025</v>
      </c>
      <c r="N559" s="243"/>
      <c r="O559" s="243"/>
      <c r="P559" s="74"/>
    </row>
    <row r="560" spans="1:16" ht="12" customHeight="1" x14ac:dyDescent="0.2">
      <c r="A560" s="51"/>
      <c r="B560" s="92"/>
      <c r="C560" s="74"/>
      <c r="D560" s="242" t="s">
        <v>709</v>
      </c>
      <c r="E560" s="242"/>
      <c r="F560" s="242"/>
      <c r="G560" s="242"/>
      <c r="H560" s="242"/>
      <c r="I560" s="242"/>
      <c r="J560" s="178">
        <v>2628753.62</v>
      </c>
      <c r="K560" s="179"/>
      <c r="L560" s="179"/>
      <c r="M560" s="178">
        <v>9660314.1199999992</v>
      </c>
      <c r="N560" s="179"/>
      <c r="O560" s="179"/>
      <c r="P560" s="74"/>
    </row>
    <row r="561" spans="1:16" ht="12" customHeight="1" x14ac:dyDescent="0.2">
      <c r="A561" s="51"/>
      <c r="B561" s="92"/>
      <c r="C561" s="74"/>
      <c r="D561" s="242" t="s">
        <v>710</v>
      </c>
      <c r="E561" s="242"/>
      <c r="F561" s="242"/>
      <c r="G561" s="242"/>
      <c r="H561" s="242"/>
      <c r="I561" s="242"/>
      <c r="J561" s="178">
        <v>8715640.8100000005</v>
      </c>
      <c r="K561" s="179"/>
      <c r="L561" s="179"/>
      <c r="M561" s="178">
        <v>6575707.7300000004</v>
      </c>
      <c r="N561" s="179"/>
      <c r="O561" s="179"/>
      <c r="P561" s="74"/>
    </row>
    <row r="562" spans="1:16" ht="12" customHeight="1" x14ac:dyDescent="0.2">
      <c r="A562" s="51"/>
      <c r="B562" s="92"/>
      <c r="C562" s="92"/>
      <c r="D562" s="92"/>
      <c r="E562" s="92"/>
      <c r="F562" s="92"/>
      <c r="G562" s="92"/>
      <c r="H562" s="92"/>
      <c r="I562" s="92"/>
      <c r="J562" s="92"/>
      <c r="K562" s="92"/>
      <c r="L562" s="92"/>
      <c r="M562" s="92"/>
      <c r="N562" s="92"/>
      <c r="O562" s="92"/>
      <c r="P562" s="92"/>
    </row>
    <row r="563" spans="1:16" ht="12" customHeight="1" x14ac:dyDescent="0.2">
      <c r="A563" s="51"/>
      <c r="B563" s="40" t="s">
        <v>70</v>
      </c>
      <c r="C563" s="39" t="s">
        <v>208</v>
      </c>
      <c r="D563" s="45"/>
      <c r="E563" s="45"/>
      <c r="F563" s="45"/>
      <c r="G563" s="45"/>
      <c r="H563" s="45"/>
      <c r="I563" s="45"/>
      <c r="J563" s="45"/>
      <c r="K563" s="45"/>
      <c r="L563" s="45"/>
      <c r="M563" s="45"/>
      <c r="N563" s="45"/>
      <c r="O563" s="45"/>
      <c r="P563" s="45"/>
    </row>
    <row r="564" spans="1:16" ht="7.5" customHeight="1" x14ac:dyDescent="0.2">
      <c r="A564" s="51"/>
      <c r="B564" s="40"/>
      <c r="C564" s="39"/>
      <c r="D564" s="45"/>
      <c r="E564" s="45"/>
      <c r="F564" s="45"/>
      <c r="G564" s="45"/>
      <c r="H564" s="45"/>
      <c r="I564" s="45"/>
      <c r="J564" s="45"/>
      <c r="K564" s="45"/>
      <c r="L564" s="45"/>
      <c r="M564" s="45"/>
      <c r="N564" s="45"/>
      <c r="O564" s="45"/>
      <c r="P564" s="45"/>
    </row>
    <row r="565" spans="1:16" ht="12" customHeight="1" x14ac:dyDescent="0.2">
      <c r="A565" s="51"/>
      <c r="B565" s="94" t="s">
        <v>41</v>
      </c>
      <c r="C565" s="241" t="s">
        <v>209</v>
      </c>
      <c r="D565" s="241"/>
      <c r="E565" s="241"/>
      <c r="F565" s="241"/>
      <c r="G565" s="241"/>
      <c r="H565" s="241"/>
      <c r="I565" s="241"/>
      <c r="J565" s="241"/>
      <c r="K565" s="241"/>
      <c r="L565" s="241"/>
      <c r="M565" s="241"/>
      <c r="N565" s="241"/>
      <c r="O565" s="241"/>
      <c r="P565" s="241"/>
    </row>
    <row r="566" spans="1:16" ht="12.6" customHeight="1" x14ac:dyDescent="0.2">
      <c r="A566" s="51"/>
      <c r="B566" s="84"/>
      <c r="C566" s="121"/>
      <c r="D566" s="121"/>
      <c r="E566" s="121"/>
      <c r="F566" s="121"/>
      <c r="G566" s="121"/>
      <c r="H566" s="121"/>
      <c r="I566" s="121"/>
      <c r="J566" s="121"/>
      <c r="K566" s="121"/>
      <c r="L566" s="121"/>
      <c r="M566" s="121"/>
      <c r="N566" s="121"/>
      <c r="O566" s="121"/>
      <c r="P566" s="121"/>
    </row>
    <row r="567" spans="1:16" ht="12" customHeight="1" x14ac:dyDescent="0.2">
      <c r="A567" s="51"/>
      <c r="B567" s="84"/>
      <c r="C567" s="241" t="s">
        <v>484</v>
      </c>
      <c r="D567" s="241"/>
      <c r="E567" s="241"/>
      <c r="F567" s="241"/>
      <c r="G567" s="241"/>
      <c r="H567" s="241"/>
      <c r="I567" s="241"/>
      <c r="J567" s="241"/>
      <c r="K567" s="241"/>
      <c r="L567" s="241"/>
      <c r="M567" s="241"/>
      <c r="N567" s="241"/>
      <c r="O567" s="241"/>
      <c r="P567" s="241"/>
    </row>
    <row r="568" spans="1:16" ht="12" customHeight="1" x14ac:dyDescent="0.2">
      <c r="A568" s="51"/>
      <c r="B568" s="93"/>
      <c r="C568" s="92"/>
      <c r="D568" s="92"/>
      <c r="E568" s="92"/>
      <c r="F568" s="92"/>
      <c r="G568" s="92"/>
      <c r="H568" s="92"/>
      <c r="I568" s="92"/>
      <c r="J568" s="92"/>
      <c r="K568" s="92"/>
      <c r="L568" s="92"/>
      <c r="M568" s="92"/>
      <c r="N568" s="92"/>
      <c r="O568" s="92"/>
      <c r="P568" s="92"/>
    </row>
    <row r="569" spans="1:16" ht="12" customHeight="1" x14ac:dyDescent="0.2">
      <c r="A569" s="51"/>
      <c r="B569" s="40" t="s">
        <v>70</v>
      </c>
      <c r="C569" s="39" t="s">
        <v>210</v>
      </c>
      <c r="D569" s="92"/>
      <c r="E569" s="92"/>
      <c r="F569" s="92"/>
      <c r="G569" s="92"/>
      <c r="H569" s="92"/>
      <c r="I569" s="92"/>
      <c r="J569" s="92"/>
      <c r="K569" s="92"/>
      <c r="L569" s="92"/>
      <c r="M569" s="92"/>
      <c r="N569" s="92"/>
      <c r="O569" s="92"/>
      <c r="P569" s="92"/>
    </row>
    <row r="570" spans="1:16" ht="7.5" customHeight="1" x14ac:dyDescent="0.2">
      <c r="A570" s="51"/>
      <c r="B570" s="93"/>
      <c r="C570" s="92"/>
      <c r="D570" s="92"/>
      <c r="E570" s="92"/>
      <c r="F570" s="92"/>
      <c r="G570" s="92"/>
      <c r="H570" s="92"/>
      <c r="I570" s="92"/>
      <c r="J570" s="92"/>
      <c r="K570" s="92"/>
      <c r="L570" s="92"/>
      <c r="M570" s="92"/>
      <c r="N570" s="92"/>
      <c r="O570" s="92"/>
      <c r="P570" s="92"/>
    </row>
    <row r="571" spans="1:16" ht="12" customHeight="1" x14ac:dyDescent="0.2">
      <c r="A571" s="51"/>
      <c r="B571" s="89" t="s">
        <v>40</v>
      </c>
      <c r="C571" s="329" t="s">
        <v>28</v>
      </c>
      <c r="D571" s="329"/>
      <c r="E571" s="329"/>
      <c r="F571" s="329"/>
      <c r="G571" s="329"/>
      <c r="H571" s="329"/>
      <c r="I571" s="329"/>
      <c r="J571" s="329"/>
      <c r="K571" s="329"/>
      <c r="L571" s="329"/>
      <c r="M571" s="329"/>
      <c r="N571" s="329"/>
      <c r="O571" s="329"/>
      <c r="P571" s="329"/>
    </row>
    <row r="572" spans="1:16" ht="12" customHeight="1" x14ac:dyDescent="0.2">
      <c r="A572" s="51"/>
      <c r="B572" s="37"/>
      <c r="C572" s="329"/>
      <c r="D572" s="329"/>
      <c r="E572" s="329"/>
      <c r="F572" s="329"/>
      <c r="G572" s="329"/>
      <c r="H572" s="329"/>
      <c r="I572" s="329"/>
      <c r="J572" s="329"/>
      <c r="K572" s="329"/>
      <c r="L572" s="329"/>
      <c r="M572" s="329"/>
      <c r="N572" s="329"/>
      <c r="O572" s="329"/>
      <c r="P572" s="329"/>
    </row>
    <row r="573" spans="1:16" ht="12.6" customHeight="1" x14ac:dyDescent="0.2">
      <c r="A573" s="51"/>
      <c r="B573" s="37"/>
      <c r="C573" s="331" t="s">
        <v>483</v>
      </c>
      <c r="D573" s="331"/>
      <c r="E573" s="331"/>
      <c r="F573" s="331"/>
      <c r="G573" s="331"/>
      <c r="H573" s="331"/>
      <c r="I573" s="331"/>
      <c r="J573" s="331"/>
      <c r="K573" s="331"/>
      <c r="L573" s="331"/>
      <c r="M573" s="331"/>
      <c r="N573" s="331"/>
      <c r="O573" s="331"/>
      <c r="P573" s="331"/>
    </row>
    <row r="574" spans="1:16" ht="12" customHeight="1" x14ac:dyDescent="0.2">
      <c r="A574" s="51"/>
      <c r="C574" s="42"/>
      <c r="D574" s="42"/>
      <c r="E574" s="42"/>
      <c r="F574" s="42"/>
      <c r="G574" s="42"/>
      <c r="H574" s="42"/>
      <c r="I574" s="42"/>
      <c r="J574" s="42"/>
      <c r="K574" s="42"/>
      <c r="L574" s="42"/>
      <c r="M574" s="42"/>
      <c r="N574" s="42"/>
      <c r="O574" s="42"/>
      <c r="P574" s="42"/>
    </row>
    <row r="575" spans="1:16" ht="12" customHeight="1" x14ac:dyDescent="0.2">
      <c r="A575" s="51"/>
      <c r="B575" s="40" t="s">
        <v>70</v>
      </c>
      <c r="C575" s="39" t="s">
        <v>5</v>
      </c>
      <c r="D575" s="46"/>
      <c r="E575" s="46"/>
      <c r="F575" s="46"/>
      <c r="G575" s="46"/>
      <c r="H575" s="46"/>
      <c r="I575" s="46"/>
      <c r="J575" s="46"/>
      <c r="K575" s="46"/>
      <c r="L575" s="46"/>
      <c r="M575" s="46"/>
      <c r="N575" s="46"/>
      <c r="O575" s="46"/>
      <c r="P575" s="46"/>
    </row>
    <row r="576" spans="1:16" ht="7.5" customHeight="1" x14ac:dyDescent="0.2">
      <c r="A576" s="51"/>
      <c r="B576" s="40"/>
      <c r="C576" s="39"/>
      <c r="D576" s="46"/>
      <c r="E576" s="46"/>
      <c r="F576" s="46"/>
      <c r="G576" s="46"/>
      <c r="H576" s="46"/>
      <c r="I576" s="46"/>
      <c r="J576" s="46"/>
      <c r="K576" s="46"/>
      <c r="L576" s="46"/>
      <c r="M576" s="46"/>
      <c r="N576" s="46"/>
      <c r="O576" s="46"/>
      <c r="P576" s="46"/>
    </row>
    <row r="577" spans="1:16" ht="12" customHeight="1" x14ac:dyDescent="0.2">
      <c r="A577" s="51"/>
      <c r="B577" s="94" t="s">
        <v>39</v>
      </c>
      <c r="C577" s="241" t="s">
        <v>211</v>
      </c>
      <c r="D577" s="241"/>
      <c r="E577" s="241"/>
      <c r="F577" s="241"/>
      <c r="G577" s="241"/>
      <c r="H577" s="241"/>
      <c r="I577" s="241"/>
      <c r="J577" s="241"/>
      <c r="K577" s="241"/>
      <c r="L577" s="241"/>
      <c r="M577" s="241"/>
      <c r="N577" s="241"/>
      <c r="O577" s="241"/>
      <c r="P577" s="241"/>
    </row>
    <row r="578" spans="1:16" ht="12" customHeight="1" x14ac:dyDescent="0.2">
      <c r="A578" s="51"/>
      <c r="B578" s="37"/>
      <c r="C578" s="241"/>
      <c r="D578" s="241"/>
      <c r="E578" s="241"/>
      <c r="F578" s="241"/>
      <c r="G578" s="241"/>
      <c r="H578" s="241"/>
      <c r="I578" s="241"/>
      <c r="J578" s="241"/>
      <c r="K578" s="241"/>
      <c r="L578" s="241"/>
      <c r="M578" s="241"/>
      <c r="N578" s="241"/>
      <c r="O578" s="241"/>
      <c r="P578" s="241"/>
    </row>
    <row r="579" spans="1:16" ht="24.6" customHeight="1" x14ac:dyDescent="0.2">
      <c r="A579" s="51"/>
      <c r="B579" s="92"/>
      <c r="C579" s="288" t="s">
        <v>422</v>
      </c>
      <c r="D579" s="288"/>
      <c r="E579" s="288"/>
      <c r="F579" s="288"/>
      <c r="G579" s="288"/>
      <c r="H579" s="288"/>
      <c r="I579" s="288"/>
      <c r="J579" s="288"/>
      <c r="K579" s="288"/>
      <c r="L579" s="288"/>
      <c r="M579" s="288"/>
      <c r="N579" s="288"/>
      <c r="O579" s="288"/>
      <c r="P579" s="288"/>
    </row>
    <row r="580" spans="1:16" ht="21" customHeight="1" x14ac:dyDescent="0.2">
      <c r="A580" s="51"/>
      <c r="B580" s="92"/>
      <c r="C580" s="289" t="s">
        <v>423</v>
      </c>
      <c r="D580" s="289"/>
      <c r="E580" s="289"/>
      <c r="F580" s="289"/>
      <c r="G580" s="92"/>
      <c r="H580" s="139">
        <f>K502</f>
        <v>47497.59</v>
      </c>
      <c r="I580" s="92"/>
      <c r="J580" s="92"/>
      <c r="K580" s="92"/>
      <c r="L580" s="92"/>
      <c r="M580" s="92"/>
      <c r="N580" s="92"/>
      <c r="O580" s="92"/>
      <c r="P580" s="92"/>
    </row>
    <row r="581" spans="1:16" ht="15" customHeight="1" x14ac:dyDescent="0.2">
      <c r="A581" s="51"/>
      <c r="B581" s="127" t="s">
        <v>38</v>
      </c>
      <c r="C581" s="280" t="s">
        <v>212</v>
      </c>
      <c r="D581" s="280"/>
      <c r="E581" s="280"/>
      <c r="F581" s="280"/>
      <c r="G581" s="280"/>
      <c r="H581" s="280"/>
      <c r="I581" s="280"/>
      <c r="J581" s="280"/>
      <c r="K581" s="280"/>
      <c r="L581" s="280"/>
      <c r="M581" s="280"/>
      <c r="N581" s="280"/>
      <c r="O581" s="280"/>
      <c r="P581" s="280"/>
    </row>
    <row r="582" spans="1:16" ht="15" customHeight="1" x14ac:dyDescent="0.2">
      <c r="A582" s="51"/>
      <c r="B582" s="127"/>
      <c r="C582" s="120"/>
      <c r="D582" s="120"/>
      <c r="E582" s="120"/>
      <c r="F582" s="120"/>
      <c r="G582" s="120"/>
      <c r="H582" s="120"/>
      <c r="I582" s="120"/>
      <c r="J582" s="120"/>
      <c r="K582" s="120"/>
      <c r="L582" s="120"/>
      <c r="M582" s="120"/>
      <c r="N582" s="120"/>
      <c r="O582" s="120"/>
      <c r="P582" s="120"/>
    </row>
    <row r="583" spans="1:16" ht="15" customHeight="1" x14ac:dyDescent="0.2">
      <c r="A583" s="51"/>
      <c r="B583" s="127"/>
      <c r="C583" s="120"/>
      <c r="D583" s="243" t="s">
        <v>72</v>
      </c>
      <c r="E583" s="243"/>
      <c r="F583" s="243"/>
      <c r="G583" s="243"/>
      <c r="H583" s="243"/>
      <c r="I583" s="243"/>
      <c r="J583" s="243">
        <v>2026</v>
      </c>
      <c r="K583" s="243"/>
      <c r="L583" s="243"/>
      <c r="M583" s="243">
        <v>2025</v>
      </c>
      <c r="N583" s="243"/>
      <c r="O583" s="243"/>
      <c r="P583" s="120"/>
    </row>
    <row r="584" spans="1:16" ht="15" customHeight="1" x14ac:dyDescent="0.2">
      <c r="A584" s="51"/>
      <c r="B584" s="127"/>
      <c r="C584" s="120"/>
      <c r="D584" s="242" t="s">
        <v>612</v>
      </c>
      <c r="E584" s="242"/>
      <c r="F584" s="242"/>
      <c r="G584" s="242"/>
      <c r="H584" s="242"/>
      <c r="I584" s="242"/>
      <c r="J584" s="178">
        <v>0</v>
      </c>
      <c r="K584" s="179"/>
      <c r="L584" s="179"/>
      <c r="M584" s="178">
        <v>0</v>
      </c>
      <c r="N584" s="179"/>
      <c r="O584" s="179"/>
      <c r="P584" s="120"/>
    </row>
    <row r="585" spans="1:16" ht="15" customHeight="1" x14ac:dyDescent="0.2">
      <c r="A585" s="51"/>
      <c r="B585" s="127"/>
      <c r="C585" s="120"/>
      <c r="D585" s="242" t="s">
        <v>613</v>
      </c>
      <c r="E585" s="242"/>
      <c r="F585" s="242"/>
      <c r="G585" s="242"/>
      <c r="H585" s="242"/>
      <c r="I585" s="242"/>
      <c r="J585" s="178">
        <v>0</v>
      </c>
      <c r="K585" s="179"/>
      <c r="L585" s="179"/>
      <c r="M585" s="178">
        <v>0</v>
      </c>
      <c r="N585" s="179"/>
      <c r="O585" s="179"/>
      <c r="P585" s="120"/>
    </row>
    <row r="586" spans="1:16" ht="15" customHeight="1" x14ac:dyDescent="0.2">
      <c r="A586" s="51"/>
      <c r="B586" s="127"/>
      <c r="C586" s="120"/>
      <c r="D586" s="242" t="s">
        <v>614</v>
      </c>
      <c r="E586" s="242"/>
      <c r="F586" s="242"/>
      <c r="G586" s="242"/>
      <c r="H586" s="242"/>
      <c r="I586" s="242"/>
      <c r="J586" s="178">
        <v>0</v>
      </c>
      <c r="K586" s="179"/>
      <c r="L586" s="179"/>
      <c r="M586" s="178">
        <v>0</v>
      </c>
      <c r="N586" s="179"/>
      <c r="O586" s="179"/>
      <c r="P586" s="120"/>
    </row>
    <row r="587" spans="1:16" ht="15" customHeight="1" x14ac:dyDescent="0.2">
      <c r="A587" s="51"/>
      <c r="B587" s="127"/>
      <c r="C587" s="120"/>
      <c r="D587" s="242" t="s">
        <v>615</v>
      </c>
      <c r="E587" s="242"/>
      <c r="F587" s="242"/>
      <c r="G587" s="242"/>
      <c r="H587" s="242"/>
      <c r="I587" s="242"/>
      <c r="J587" s="178">
        <v>0</v>
      </c>
      <c r="K587" s="179"/>
      <c r="L587" s="179"/>
      <c r="M587" s="178">
        <v>0</v>
      </c>
      <c r="N587" s="179"/>
      <c r="O587" s="179"/>
      <c r="P587" s="120"/>
    </row>
    <row r="588" spans="1:16" ht="12" customHeight="1" x14ac:dyDescent="0.2">
      <c r="A588" s="51"/>
      <c r="B588" s="47"/>
      <c r="C588" s="48"/>
      <c r="D588" s="42"/>
      <c r="E588" s="42"/>
      <c r="F588" s="42"/>
      <c r="G588" s="42"/>
      <c r="H588" s="42"/>
      <c r="I588" s="42"/>
      <c r="J588" s="42"/>
      <c r="K588" s="42"/>
      <c r="L588" s="42"/>
      <c r="M588" s="42"/>
      <c r="N588" s="42"/>
      <c r="O588" s="42"/>
      <c r="P588" s="42"/>
    </row>
    <row r="589" spans="1:16" ht="12" customHeight="1" x14ac:dyDescent="0.2">
      <c r="A589" s="51"/>
      <c r="B589" s="40" t="s">
        <v>70</v>
      </c>
      <c r="C589" s="39" t="s">
        <v>6</v>
      </c>
      <c r="D589" s="42"/>
      <c r="E589" s="42"/>
      <c r="F589" s="42"/>
      <c r="G589" s="42"/>
      <c r="H589" s="42"/>
      <c r="I589" s="42"/>
      <c r="J589" s="42"/>
      <c r="K589" s="42"/>
      <c r="L589" s="42"/>
      <c r="M589" s="42"/>
      <c r="N589" s="42"/>
      <c r="O589" s="42"/>
      <c r="P589" s="42"/>
    </row>
    <row r="590" spans="1:16" ht="7.5" customHeight="1" x14ac:dyDescent="0.2">
      <c r="A590" s="51"/>
      <c r="B590" s="40"/>
      <c r="C590" s="39"/>
      <c r="D590" s="42"/>
      <c r="E590" s="42"/>
      <c r="F590" s="42"/>
      <c r="G590" s="42"/>
      <c r="H590" s="42"/>
      <c r="I590" s="42"/>
      <c r="J590" s="42"/>
      <c r="K590" s="42"/>
      <c r="L590" s="42"/>
      <c r="M590" s="42"/>
      <c r="N590" s="42"/>
      <c r="O590" s="42"/>
      <c r="P590" s="42"/>
    </row>
    <row r="591" spans="1:16" ht="12" customHeight="1" x14ac:dyDescent="0.2">
      <c r="A591" s="51"/>
      <c r="B591" s="89" t="s">
        <v>37</v>
      </c>
      <c r="C591" s="329" t="s">
        <v>213</v>
      </c>
      <c r="D591" s="329"/>
      <c r="E591" s="329"/>
      <c r="F591" s="329"/>
      <c r="G591" s="329"/>
      <c r="H591" s="329"/>
      <c r="I591" s="329"/>
      <c r="J591" s="329"/>
      <c r="K591" s="329"/>
      <c r="L591" s="329"/>
      <c r="M591" s="329"/>
      <c r="N591" s="329"/>
      <c r="O591" s="329"/>
      <c r="P591" s="329"/>
    </row>
    <row r="592" spans="1:16" ht="12" customHeight="1" x14ac:dyDescent="0.2">
      <c r="A592" s="51"/>
      <c r="B592" s="89"/>
      <c r="C592" s="329"/>
      <c r="D592" s="329"/>
      <c r="E592" s="329"/>
      <c r="F592" s="329"/>
      <c r="G592" s="329"/>
      <c r="H592" s="329"/>
      <c r="I592" s="329"/>
      <c r="J592" s="329"/>
      <c r="K592" s="329"/>
      <c r="L592" s="329"/>
      <c r="M592" s="329"/>
      <c r="N592" s="329"/>
      <c r="O592" s="329"/>
      <c r="P592" s="329"/>
    </row>
    <row r="593" spans="1:16" ht="12" customHeight="1" x14ac:dyDescent="0.2">
      <c r="A593" s="51"/>
      <c r="B593" s="92"/>
      <c r="C593" s="329"/>
      <c r="D593" s="329"/>
      <c r="E593" s="329"/>
      <c r="F593" s="329"/>
      <c r="G593" s="329"/>
      <c r="H593" s="329"/>
      <c r="I593" s="329"/>
      <c r="J593" s="329"/>
      <c r="K593" s="329"/>
      <c r="L593" s="329"/>
      <c r="M593" s="329"/>
      <c r="N593" s="329"/>
      <c r="O593" s="329"/>
      <c r="P593" s="329"/>
    </row>
    <row r="594" spans="1:16" ht="12" customHeight="1" x14ac:dyDescent="0.2">
      <c r="A594" s="51"/>
      <c r="B594" s="92"/>
      <c r="C594" s="280" t="s">
        <v>482</v>
      </c>
      <c r="D594" s="280"/>
      <c r="E594" s="280"/>
      <c r="F594" s="280"/>
      <c r="G594" s="280"/>
      <c r="H594" s="280"/>
      <c r="I594" s="280"/>
      <c r="J594" s="280"/>
      <c r="K594" s="280"/>
      <c r="L594" s="280"/>
      <c r="M594" s="280"/>
      <c r="N594" s="280"/>
      <c r="O594" s="280"/>
      <c r="P594" s="280"/>
    </row>
    <row r="595" spans="1:16" ht="12" customHeight="1" x14ac:dyDescent="0.2">
      <c r="A595" s="51"/>
      <c r="B595" s="92"/>
      <c r="C595" s="43" t="s">
        <v>277</v>
      </c>
      <c r="D595" s="50"/>
      <c r="E595" s="50"/>
      <c r="F595" s="50"/>
      <c r="G595" s="50"/>
      <c r="H595" s="50"/>
      <c r="I595" s="50"/>
      <c r="J595" s="50"/>
      <c r="K595" s="50"/>
      <c r="L595" s="41"/>
      <c r="M595" s="41"/>
      <c r="N595" s="41"/>
      <c r="O595" s="41"/>
      <c r="P595" s="90"/>
    </row>
    <row r="596" spans="1:16" ht="12" customHeight="1" x14ac:dyDescent="0.2">
      <c r="A596" s="51"/>
      <c r="B596" s="92"/>
      <c r="C596" s="42"/>
      <c r="D596" s="50"/>
      <c r="E596" s="50"/>
      <c r="F596" s="50"/>
      <c r="G596" s="50"/>
      <c r="H596" s="50"/>
      <c r="I596" s="50"/>
      <c r="J596" s="50"/>
      <c r="K596" s="50"/>
      <c r="L596" s="41"/>
      <c r="M596" s="41"/>
      <c r="N596" s="41"/>
      <c r="O596" s="41"/>
      <c r="P596" s="90"/>
    </row>
    <row r="597" spans="1:16" ht="12" customHeight="1" x14ac:dyDescent="0.2">
      <c r="A597" s="51"/>
      <c r="B597" s="92"/>
      <c r="D597" s="243" t="s">
        <v>72</v>
      </c>
      <c r="E597" s="243"/>
      <c r="F597" s="243"/>
      <c r="G597" s="243"/>
      <c r="H597" s="243"/>
      <c r="I597" s="243"/>
      <c r="J597" s="243">
        <v>2026</v>
      </c>
      <c r="K597" s="243"/>
      <c r="L597" s="243"/>
      <c r="M597" s="243">
        <v>2025</v>
      </c>
      <c r="N597" s="243"/>
      <c r="O597" s="243"/>
      <c r="P597" s="90"/>
    </row>
    <row r="598" spans="1:16" ht="12" customHeight="1" x14ac:dyDescent="0.2">
      <c r="A598" s="51"/>
      <c r="B598" s="92"/>
      <c r="D598" s="242" t="s">
        <v>616</v>
      </c>
      <c r="E598" s="242"/>
      <c r="F598" s="242"/>
      <c r="G598" s="242"/>
      <c r="H598" s="242"/>
      <c r="I598" s="242"/>
      <c r="J598" s="178">
        <v>21593948.800000001</v>
      </c>
      <c r="K598" s="179"/>
      <c r="L598" s="179"/>
      <c r="M598" s="178">
        <v>21216443.010000002</v>
      </c>
      <c r="N598" s="179"/>
      <c r="O598" s="179"/>
      <c r="P598" s="90"/>
    </row>
    <row r="599" spans="1:16" ht="12" customHeight="1" x14ac:dyDescent="0.2">
      <c r="A599" s="51"/>
      <c r="B599" s="92"/>
      <c r="D599" s="242" t="s">
        <v>617</v>
      </c>
      <c r="E599" s="242"/>
      <c r="F599" s="242"/>
      <c r="G599" s="242"/>
      <c r="H599" s="242"/>
      <c r="I599" s="242"/>
      <c r="J599" s="178">
        <v>5100799.79</v>
      </c>
      <c r="K599" s="179"/>
      <c r="L599" s="179"/>
      <c r="M599" s="178">
        <v>5003568.2</v>
      </c>
      <c r="N599" s="179"/>
      <c r="O599" s="179"/>
      <c r="P599" s="90"/>
    </row>
    <row r="600" spans="1:16" ht="12" customHeight="1" x14ac:dyDescent="0.2">
      <c r="A600" s="51"/>
      <c r="B600" s="92"/>
      <c r="D600" s="242" t="s">
        <v>618</v>
      </c>
      <c r="E600" s="242"/>
      <c r="F600" s="242"/>
      <c r="G600" s="242"/>
      <c r="H600" s="242"/>
      <c r="I600" s="242"/>
      <c r="J600" s="178">
        <v>1878309.16</v>
      </c>
      <c r="K600" s="179"/>
      <c r="L600" s="179"/>
      <c r="M600" s="178">
        <v>1781275.58</v>
      </c>
      <c r="N600" s="179"/>
      <c r="O600" s="179"/>
      <c r="P600" s="90"/>
    </row>
    <row r="601" spans="1:16" ht="12" customHeight="1" x14ac:dyDescent="0.2">
      <c r="A601" s="51"/>
      <c r="B601" s="92"/>
      <c r="D601" s="242" t="s">
        <v>619</v>
      </c>
      <c r="E601" s="242"/>
      <c r="F601" s="242"/>
      <c r="G601" s="242"/>
      <c r="H601" s="242"/>
      <c r="I601" s="242"/>
      <c r="J601" s="178">
        <v>79202296.700000003</v>
      </c>
      <c r="K601" s="179"/>
      <c r="L601" s="179"/>
      <c r="M601" s="178">
        <v>76045725.700000003</v>
      </c>
      <c r="N601" s="179"/>
      <c r="O601" s="179"/>
      <c r="P601" s="90"/>
    </row>
    <row r="602" spans="1:16" ht="12" customHeight="1" x14ac:dyDescent="0.2">
      <c r="A602" s="51"/>
      <c r="B602" s="92"/>
      <c r="D602" s="242" t="s">
        <v>620</v>
      </c>
      <c r="E602" s="242"/>
      <c r="F602" s="242"/>
      <c r="G602" s="242"/>
      <c r="H602" s="242"/>
      <c r="I602" s="242"/>
      <c r="J602" s="178">
        <v>1134927.44</v>
      </c>
      <c r="K602" s="179"/>
      <c r="L602" s="179"/>
      <c r="M602" s="178">
        <v>1134927.44</v>
      </c>
      <c r="N602" s="179"/>
      <c r="O602" s="179"/>
      <c r="P602" s="90"/>
    </row>
    <row r="603" spans="1:16" ht="12" customHeight="1" x14ac:dyDescent="0.2">
      <c r="A603" s="51"/>
      <c r="B603" s="92"/>
      <c r="D603" s="242" t="s">
        <v>621</v>
      </c>
      <c r="E603" s="242"/>
      <c r="F603" s="242"/>
      <c r="G603" s="242"/>
      <c r="H603" s="242"/>
      <c r="I603" s="242"/>
      <c r="J603" s="178">
        <v>16251010.99</v>
      </c>
      <c r="K603" s="179"/>
      <c r="L603" s="179"/>
      <c r="M603" s="178">
        <v>16000625.279999999</v>
      </c>
      <c r="N603" s="179"/>
      <c r="O603" s="179"/>
      <c r="P603" s="90"/>
    </row>
    <row r="604" spans="1:16" ht="12" customHeight="1" x14ac:dyDescent="0.2">
      <c r="A604" s="51"/>
      <c r="B604" s="92"/>
      <c r="D604" s="242" t="s">
        <v>622</v>
      </c>
      <c r="E604" s="242"/>
      <c r="F604" s="242"/>
      <c r="G604" s="242"/>
      <c r="H604" s="242"/>
      <c r="I604" s="242"/>
      <c r="J604" s="178">
        <v>17250</v>
      </c>
      <c r="K604" s="179"/>
      <c r="L604" s="179"/>
      <c r="M604" s="178">
        <v>17250</v>
      </c>
      <c r="N604" s="179"/>
      <c r="O604" s="179"/>
      <c r="P604" s="90"/>
    </row>
    <row r="605" spans="1:16" ht="12" customHeight="1" x14ac:dyDescent="0.2">
      <c r="A605" s="51"/>
      <c r="B605" s="92"/>
      <c r="D605" s="242" t="s">
        <v>623</v>
      </c>
      <c r="E605" s="242"/>
      <c r="F605" s="242"/>
      <c r="G605" s="242"/>
      <c r="H605" s="242"/>
      <c r="I605" s="242"/>
      <c r="J605" s="178">
        <v>278400</v>
      </c>
      <c r="K605" s="179"/>
      <c r="L605" s="179"/>
      <c r="M605" s="178">
        <v>278400</v>
      </c>
      <c r="N605" s="179"/>
      <c r="O605" s="179"/>
      <c r="P605" s="90"/>
    </row>
    <row r="606" spans="1:16" ht="12" customHeight="1" x14ac:dyDescent="0.2">
      <c r="A606" s="51"/>
      <c r="B606" s="92"/>
      <c r="D606" s="107" t="s">
        <v>281</v>
      </c>
      <c r="E606" s="267" t="s">
        <v>624</v>
      </c>
      <c r="F606" s="267"/>
      <c r="G606" s="267"/>
      <c r="H606" s="267"/>
      <c r="I606" s="268"/>
      <c r="J606" s="238">
        <f>SUM(J598:L605)</f>
        <v>125456942.88</v>
      </c>
      <c r="K606" s="239"/>
      <c r="L606" s="240"/>
      <c r="M606" s="238">
        <f>SUM(M598:O605)</f>
        <v>121478215.21000001</v>
      </c>
      <c r="N606" s="239"/>
      <c r="O606" s="240"/>
      <c r="P606" s="90"/>
    </row>
    <row r="607" spans="1:16" ht="12" customHeight="1" x14ac:dyDescent="0.2">
      <c r="A607" s="51"/>
      <c r="B607" s="92"/>
      <c r="C607" s="90"/>
      <c r="D607" s="90"/>
      <c r="E607" s="90"/>
      <c r="F607" s="90"/>
      <c r="G607" s="90"/>
      <c r="H607" s="90"/>
      <c r="I607" s="90"/>
      <c r="J607" s="90"/>
      <c r="K607" s="90"/>
      <c r="L607" s="90"/>
      <c r="M607" s="90"/>
      <c r="N607" s="90"/>
      <c r="O607" s="90"/>
      <c r="P607" s="90"/>
    </row>
    <row r="608" spans="1:16" ht="12" customHeight="1" x14ac:dyDescent="0.2">
      <c r="A608" s="51"/>
      <c r="B608" s="92"/>
      <c r="C608" s="49" t="s">
        <v>84</v>
      </c>
      <c r="D608" s="42"/>
      <c r="E608" s="42"/>
      <c r="F608" s="42"/>
      <c r="G608" s="42"/>
      <c r="H608" s="42"/>
      <c r="I608" s="42"/>
      <c r="J608" s="42"/>
      <c r="K608" s="42"/>
      <c r="L608" s="42"/>
      <c r="M608" s="42"/>
      <c r="N608" s="42"/>
      <c r="O608" s="42"/>
      <c r="P608" s="42"/>
    </row>
    <row r="609" spans="1:16" ht="12" customHeight="1" x14ac:dyDescent="0.2">
      <c r="A609" s="51"/>
      <c r="B609" s="92"/>
      <c r="C609" s="49"/>
      <c r="D609" s="42"/>
      <c r="E609" s="42"/>
      <c r="F609" s="42"/>
      <c r="G609" s="42"/>
      <c r="H609" s="42"/>
      <c r="I609" s="42"/>
      <c r="J609" s="42"/>
      <c r="K609" s="42"/>
      <c r="L609" s="42"/>
      <c r="M609" s="42"/>
      <c r="N609" s="42"/>
      <c r="O609" s="42"/>
      <c r="P609" s="42"/>
    </row>
    <row r="610" spans="1:16" ht="12" customHeight="1" x14ac:dyDescent="0.2">
      <c r="A610" s="51"/>
      <c r="B610" s="92"/>
      <c r="D610" s="243" t="s">
        <v>72</v>
      </c>
      <c r="E610" s="243"/>
      <c r="F610" s="243"/>
      <c r="G610" s="243"/>
      <c r="H610" s="243"/>
      <c r="I610" s="243"/>
      <c r="J610" s="243">
        <v>2026</v>
      </c>
      <c r="K610" s="243"/>
      <c r="L610" s="243"/>
      <c r="M610" s="243">
        <v>2025</v>
      </c>
      <c r="N610" s="243"/>
      <c r="O610" s="243"/>
    </row>
    <row r="611" spans="1:16" ht="12" customHeight="1" x14ac:dyDescent="0.2">
      <c r="A611" s="51"/>
      <c r="B611" s="92"/>
      <c r="D611" s="242" t="s">
        <v>625</v>
      </c>
      <c r="E611" s="242"/>
      <c r="F611" s="242"/>
      <c r="G611" s="242"/>
      <c r="H611" s="242"/>
      <c r="I611" s="242"/>
      <c r="J611" s="178">
        <v>399328130</v>
      </c>
      <c r="K611" s="179"/>
      <c r="L611" s="179"/>
      <c r="M611" s="178">
        <v>395801730</v>
      </c>
      <c r="N611" s="179"/>
      <c r="O611" s="179"/>
    </row>
    <row r="612" spans="1:16" ht="12" customHeight="1" x14ac:dyDescent="0.2">
      <c r="A612" s="51"/>
      <c r="B612" s="92"/>
      <c r="D612" s="242" t="s">
        <v>626</v>
      </c>
      <c r="E612" s="242"/>
      <c r="F612" s="242"/>
      <c r="G612" s="242"/>
      <c r="H612" s="242"/>
      <c r="I612" s="242"/>
      <c r="J612" s="178">
        <v>49253726.759999998</v>
      </c>
      <c r="K612" s="179"/>
      <c r="L612" s="179"/>
      <c r="M612" s="178">
        <v>49253726.759999998</v>
      </c>
      <c r="N612" s="179"/>
      <c r="O612" s="179"/>
    </row>
    <row r="613" spans="1:16" ht="12" customHeight="1" x14ac:dyDescent="0.2">
      <c r="A613" s="51"/>
      <c r="B613" s="92"/>
      <c r="D613" s="242" t="s">
        <v>627</v>
      </c>
      <c r="E613" s="242"/>
      <c r="F613" s="242"/>
      <c r="G613" s="242"/>
      <c r="H613" s="242"/>
      <c r="I613" s="242"/>
      <c r="J613" s="178">
        <v>184900036.77000001</v>
      </c>
      <c r="K613" s="179"/>
      <c r="L613" s="179"/>
      <c r="M613" s="178">
        <v>179496132.47999999</v>
      </c>
      <c r="N613" s="179"/>
      <c r="O613" s="179"/>
    </row>
    <row r="614" spans="1:16" ht="12" customHeight="1" x14ac:dyDescent="0.2">
      <c r="A614" s="51"/>
      <c r="B614" s="92"/>
      <c r="D614" s="242" t="s">
        <v>628</v>
      </c>
      <c r="E614" s="242"/>
      <c r="F614" s="242"/>
      <c r="G614" s="242"/>
      <c r="H614" s="242"/>
      <c r="I614" s="242"/>
      <c r="J614" s="178">
        <v>15433755.58</v>
      </c>
      <c r="K614" s="179"/>
      <c r="L614" s="179"/>
      <c r="M614" s="178">
        <v>8393209.5899999999</v>
      </c>
      <c r="N614" s="179"/>
      <c r="O614" s="179"/>
    </row>
    <row r="615" spans="1:16" ht="12" customHeight="1" x14ac:dyDescent="0.2">
      <c r="A615" s="51"/>
      <c r="B615" s="92"/>
      <c r="D615" s="242" t="s">
        <v>629</v>
      </c>
      <c r="E615" s="242"/>
      <c r="F615" s="242"/>
      <c r="G615" s="242"/>
      <c r="H615" s="242"/>
      <c r="I615" s="242"/>
      <c r="J615" s="178">
        <v>208800</v>
      </c>
      <c r="K615" s="179"/>
      <c r="L615" s="179"/>
      <c r="M615" s="178">
        <v>208800</v>
      </c>
      <c r="N615" s="179"/>
      <c r="O615" s="179"/>
    </row>
    <row r="616" spans="1:16" ht="12" customHeight="1" x14ac:dyDescent="0.2">
      <c r="A616" s="51"/>
      <c r="B616" s="92"/>
      <c r="D616" s="107" t="s">
        <v>281</v>
      </c>
      <c r="E616" s="267" t="s">
        <v>630</v>
      </c>
      <c r="F616" s="267"/>
      <c r="G616" s="267"/>
      <c r="H616" s="267"/>
      <c r="I616" s="268"/>
      <c r="J616" s="238">
        <f>SUM(J611:L615)</f>
        <v>649124449.11000001</v>
      </c>
      <c r="K616" s="239"/>
      <c r="L616" s="240"/>
      <c r="M616" s="238">
        <f>SUM(M611:O615)</f>
        <v>633153598.83000004</v>
      </c>
      <c r="N616" s="239"/>
      <c r="O616" s="240"/>
    </row>
    <row r="617" spans="1:16" ht="12" customHeight="1" x14ac:dyDescent="0.2">
      <c r="A617" s="51"/>
      <c r="B617" s="92"/>
      <c r="K617" s="60"/>
      <c r="L617" s="60"/>
      <c r="M617" s="60"/>
      <c r="N617" s="60"/>
      <c r="O617" s="60"/>
      <c r="P617" s="60"/>
    </row>
    <row r="618" spans="1:16" ht="12" customHeight="1" x14ac:dyDescent="0.2">
      <c r="A618" s="51"/>
      <c r="B618" s="92"/>
      <c r="C618" s="57" t="s">
        <v>278</v>
      </c>
      <c r="K618" s="60"/>
      <c r="L618" s="60"/>
      <c r="M618" s="60"/>
      <c r="N618" s="60"/>
      <c r="O618" s="60"/>
      <c r="P618" s="60"/>
    </row>
    <row r="619" spans="1:16" ht="12" customHeight="1" x14ac:dyDescent="0.2">
      <c r="A619" s="51"/>
      <c r="B619" s="92"/>
      <c r="C619" s="59"/>
      <c r="D619" s="59"/>
      <c r="E619" s="59"/>
      <c r="F619" s="59"/>
      <c r="G619" s="59"/>
      <c r="H619" s="59"/>
      <c r="I619" s="59"/>
      <c r="J619" s="59"/>
      <c r="K619" s="60"/>
      <c r="L619" s="60"/>
      <c r="M619" s="60"/>
      <c r="N619" s="60"/>
      <c r="O619" s="60"/>
      <c r="P619" s="60"/>
    </row>
    <row r="620" spans="1:16" ht="12" customHeight="1" x14ac:dyDescent="0.2">
      <c r="A620" s="51"/>
      <c r="B620" s="92"/>
      <c r="C620" s="59"/>
      <c r="D620" s="243" t="s">
        <v>72</v>
      </c>
      <c r="E620" s="243"/>
      <c r="F620" s="243"/>
      <c r="G620" s="243"/>
      <c r="H620" s="243"/>
      <c r="I620" s="243"/>
      <c r="J620" s="243">
        <v>2026</v>
      </c>
      <c r="K620" s="243"/>
      <c r="L620" s="243"/>
      <c r="M620" s="243">
        <v>2025</v>
      </c>
      <c r="N620" s="243"/>
      <c r="O620" s="243"/>
      <c r="P620" s="60"/>
    </row>
    <row r="621" spans="1:16" ht="12" customHeight="1" x14ac:dyDescent="0.2">
      <c r="A621" s="51"/>
      <c r="B621" s="92"/>
      <c r="C621" s="59"/>
      <c r="D621" s="242" t="s">
        <v>631</v>
      </c>
      <c r="E621" s="242"/>
      <c r="F621" s="242"/>
      <c r="G621" s="242"/>
      <c r="H621" s="242"/>
      <c r="I621" s="242"/>
      <c r="J621" s="178">
        <v>27787418.260000002</v>
      </c>
      <c r="K621" s="179"/>
      <c r="L621" s="179"/>
      <c r="M621" s="178">
        <v>27735636.940000001</v>
      </c>
      <c r="N621" s="179"/>
      <c r="O621" s="179"/>
      <c r="P621" s="60"/>
    </row>
    <row r="622" spans="1:16" ht="12" customHeight="1" x14ac:dyDescent="0.2">
      <c r="A622" s="51"/>
      <c r="B622" s="92"/>
      <c r="C622" s="59"/>
      <c r="D622" s="242" t="s">
        <v>632</v>
      </c>
      <c r="E622" s="242"/>
      <c r="F622" s="242"/>
      <c r="G622" s="242"/>
      <c r="H622" s="242"/>
      <c r="I622" s="242"/>
      <c r="J622" s="178">
        <v>75892096.700000003</v>
      </c>
      <c r="K622" s="179"/>
      <c r="L622" s="179"/>
      <c r="M622" s="178">
        <v>67240273.780000001</v>
      </c>
      <c r="N622" s="179"/>
      <c r="O622" s="179"/>
      <c r="P622" s="60"/>
    </row>
    <row r="623" spans="1:16" ht="12" customHeight="1" x14ac:dyDescent="0.2">
      <c r="A623" s="51"/>
      <c r="B623" s="92"/>
      <c r="C623" s="59"/>
      <c r="D623" s="242" t="s">
        <v>633</v>
      </c>
      <c r="E623" s="242"/>
      <c r="F623" s="242"/>
      <c r="G623" s="242"/>
      <c r="H623" s="242"/>
      <c r="I623" s="242"/>
      <c r="J623" s="178">
        <v>5444840.4000000004</v>
      </c>
      <c r="K623" s="179"/>
      <c r="L623" s="179"/>
      <c r="M623" s="178">
        <v>5193197.62</v>
      </c>
      <c r="N623" s="179"/>
      <c r="O623" s="179"/>
      <c r="P623" s="60"/>
    </row>
    <row r="624" spans="1:16" ht="12" customHeight="1" x14ac:dyDescent="0.2">
      <c r="A624" s="51"/>
      <c r="B624" s="92"/>
      <c r="C624" s="59"/>
      <c r="D624" s="119" t="s">
        <v>281</v>
      </c>
      <c r="E624" s="267" t="s">
        <v>634</v>
      </c>
      <c r="F624" s="267"/>
      <c r="G624" s="267"/>
      <c r="H624" s="267"/>
      <c r="I624" s="268"/>
      <c r="J624" s="238">
        <f>SUM(J621:L623)</f>
        <v>109124355.36000001</v>
      </c>
      <c r="K624" s="239"/>
      <c r="L624" s="240"/>
      <c r="M624" s="238">
        <f>SUM(M621:O623)</f>
        <v>100169108.34</v>
      </c>
      <c r="N624" s="239"/>
      <c r="O624" s="240"/>
      <c r="P624" s="60"/>
    </row>
    <row r="625" spans="1:16" ht="12" customHeight="1" x14ac:dyDescent="0.2">
      <c r="A625" s="51"/>
      <c r="B625" s="92"/>
      <c r="C625" s="90"/>
      <c r="D625" s="90"/>
      <c r="E625" s="90"/>
      <c r="F625" s="90"/>
      <c r="G625" s="90"/>
      <c r="H625" s="90"/>
      <c r="I625" s="90"/>
      <c r="J625" s="90"/>
      <c r="K625" s="90"/>
      <c r="L625" s="90"/>
      <c r="M625" s="90"/>
      <c r="N625" s="90"/>
      <c r="O625" s="90"/>
      <c r="P625" s="90"/>
    </row>
    <row r="626" spans="1:16" ht="12" customHeight="1" x14ac:dyDescent="0.2">
      <c r="A626" s="51"/>
      <c r="B626" s="89" t="s">
        <v>36</v>
      </c>
      <c r="C626" s="329" t="s">
        <v>29</v>
      </c>
      <c r="D626" s="329"/>
      <c r="E626" s="329"/>
      <c r="F626" s="329"/>
      <c r="G626" s="329"/>
      <c r="H626" s="329"/>
      <c r="I626" s="329"/>
      <c r="J626" s="329"/>
      <c r="K626" s="329"/>
      <c r="L626" s="329"/>
      <c r="M626" s="329"/>
      <c r="N626" s="329"/>
      <c r="O626" s="329"/>
      <c r="P626" s="329"/>
    </row>
    <row r="627" spans="1:16" ht="12" customHeight="1" x14ac:dyDescent="0.2">
      <c r="A627" s="51"/>
      <c r="B627" s="37"/>
      <c r="C627" s="329"/>
      <c r="D627" s="329"/>
      <c r="E627" s="329"/>
      <c r="F627" s="329"/>
      <c r="G627" s="329"/>
      <c r="H627" s="329"/>
      <c r="I627" s="329"/>
      <c r="J627" s="329"/>
      <c r="K627" s="329"/>
      <c r="L627" s="329"/>
      <c r="M627" s="329"/>
      <c r="N627" s="329"/>
      <c r="O627" s="329"/>
      <c r="P627" s="329"/>
    </row>
    <row r="628" spans="1:16" ht="12" customHeight="1" x14ac:dyDescent="0.2">
      <c r="A628" s="51"/>
    </row>
    <row r="629" spans="1:16" ht="12" customHeight="1" x14ac:dyDescent="0.2">
      <c r="A629" s="51"/>
      <c r="C629" s="57" t="s">
        <v>279</v>
      </c>
    </row>
    <row r="630" spans="1:16" ht="12" customHeight="1" x14ac:dyDescent="0.2">
      <c r="A630" s="51"/>
    </row>
    <row r="631" spans="1:16" ht="12" customHeight="1" x14ac:dyDescent="0.2">
      <c r="A631" s="51"/>
      <c r="D631" s="243" t="s">
        <v>72</v>
      </c>
      <c r="E631" s="243"/>
      <c r="F631" s="243"/>
      <c r="G631" s="243"/>
      <c r="H631" s="243"/>
      <c r="I631" s="243"/>
      <c r="J631" s="243">
        <v>2026</v>
      </c>
      <c r="K631" s="243"/>
      <c r="L631" s="243"/>
      <c r="M631" s="243">
        <v>2025</v>
      </c>
      <c r="N631" s="243"/>
      <c r="O631" s="243"/>
    </row>
    <row r="632" spans="1:16" ht="12" customHeight="1" x14ac:dyDescent="0.2">
      <c r="A632" s="51"/>
      <c r="D632" s="242" t="s">
        <v>635</v>
      </c>
      <c r="E632" s="242"/>
      <c r="F632" s="242"/>
      <c r="G632" s="242"/>
      <c r="H632" s="242"/>
      <c r="I632" s="242"/>
      <c r="J632" s="178">
        <v>3544250.66</v>
      </c>
      <c r="K632" s="179"/>
      <c r="L632" s="179"/>
      <c r="M632" s="178">
        <v>3544250.66</v>
      </c>
      <c r="N632" s="179"/>
      <c r="O632" s="179"/>
    </row>
    <row r="633" spans="1:16" ht="12" customHeight="1" x14ac:dyDescent="0.2">
      <c r="A633" s="51"/>
      <c r="D633" s="242" t="s">
        <v>636</v>
      </c>
      <c r="E633" s="242"/>
      <c r="F633" s="242"/>
      <c r="G633" s="242"/>
      <c r="H633" s="242"/>
      <c r="I633" s="242"/>
      <c r="J633" s="178">
        <v>2337562.77</v>
      </c>
      <c r="K633" s="179"/>
      <c r="L633" s="179"/>
      <c r="M633" s="178">
        <v>2337562.77</v>
      </c>
      <c r="N633" s="179"/>
      <c r="O633" s="179"/>
    </row>
    <row r="634" spans="1:16" ht="12" customHeight="1" x14ac:dyDescent="0.2">
      <c r="A634" s="51"/>
      <c r="D634" s="119" t="s">
        <v>281</v>
      </c>
      <c r="E634" s="267" t="s">
        <v>637</v>
      </c>
      <c r="F634" s="267"/>
      <c r="G634" s="267"/>
      <c r="H634" s="267"/>
      <c r="I634" s="268"/>
      <c r="J634" s="238">
        <f>SUM(J632:L633)</f>
        <v>5881813.4299999997</v>
      </c>
      <c r="K634" s="239"/>
      <c r="L634" s="240"/>
      <c r="M634" s="238">
        <f>SUM(M632:O633)</f>
        <v>5881813.4299999997</v>
      </c>
      <c r="N634" s="239"/>
      <c r="O634" s="240"/>
    </row>
    <row r="635" spans="1:16" ht="12" customHeight="1" x14ac:dyDescent="0.2">
      <c r="A635" s="51"/>
    </row>
    <row r="636" spans="1:16" ht="12" customHeight="1" x14ac:dyDescent="0.2">
      <c r="A636" s="51"/>
      <c r="C636" s="43" t="s">
        <v>85</v>
      </c>
    </row>
    <row r="637" spans="1:16" ht="12" customHeight="1" x14ac:dyDescent="0.2">
      <c r="A637" s="51"/>
    </row>
    <row r="638" spans="1:16" ht="12" customHeight="1" x14ac:dyDescent="0.2">
      <c r="A638" s="51"/>
      <c r="D638" s="243" t="s">
        <v>72</v>
      </c>
      <c r="E638" s="243"/>
      <c r="F638" s="243"/>
      <c r="G638" s="243"/>
      <c r="H638" s="243"/>
      <c r="I638" s="243"/>
      <c r="J638" s="243">
        <v>2026</v>
      </c>
      <c r="K638" s="243"/>
      <c r="L638" s="243"/>
      <c r="M638" s="243">
        <v>2025</v>
      </c>
      <c r="N638" s="243"/>
      <c r="O638" s="243"/>
    </row>
    <row r="639" spans="1:16" s="44" customFormat="1" ht="12" customHeight="1" x14ac:dyDescent="0.2">
      <c r="A639" s="36"/>
      <c r="B639" s="35"/>
      <c r="C639" s="42"/>
      <c r="D639" s="242" t="s">
        <v>638</v>
      </c>
      <c r="E639" s="242"/>
      <c r="F639" s="242"/>
      <c r="G639" s="242"/>
      <c r="H639" s="242"/>
      <c r="I639" s="242"/>
      <c r="J639" s="178">
        <v>0</v>
      </c>
      <c r="K639" s="179"/>
      <c r="L639" s="179"/>
      <c r="M639" s="178">
        <v>0</v>
      </c>
      <c r="N639" s="179"/>
      <c r="O639" s="179"/>
      <c r="P639" s="41"/>
    </row>
    <row r="640" spans="1:16" s="44" customFormat="1" ht="12" customHeight="1" x14ac:dyDescent="0.2">
      <c r="A640" s="36"/>
      <c r="B640" s="35"/>
      <c r="C640" s="42"/>
      <c r="D640" s="119" t="s">
        <v>281</v>
      </c>
      <c r="E640" s="267" t="s">
        <v>638</v>
      </c>
      <c r="F640" s="267"/>
      <c r="G640" s="267"/>
      <c r="H640" s="267"/>
      <c r="I640" s="268"/>
      <c r="J640" s="238">
        <f>SUM(J639)</f>
        <v>0</v>
      </c>
      <c r="K640" s="239"/>
      <c r="L640" s="240"/>
      <c r="M640" s="238">
        <f>SUM(M639)</f>
        <v>0</v>
      </c>
      <c r="N640" s="239"/>
      <c r="O640" s="240"/>
      <c r="P640" s="41"/>
    </row>
    <row r="641" spans="1:16" ht="12" customHeight="1" x14ac:dyDescent="0.2">
      <c r="A641" s="51"/>
      <c r="C641" s="42"/>
      <c r="D641" s="50"/>
      <c r="E641" s="50"/>
      <c r="F641" s="50"/>
      <c r="G641" s="50"/>
      <c r="H641" s="50"/>
      <c r="I641" s="50"/>
      <c r="J641" s="50"/>
      <c r="K641" s="50"/>
      <c r="L641" s="41"/>
      <c r="M641" s="41"/>
      <c r="N641" s="41"/>
      <c r="O641" s="41"/>
      <c r="P641" s="41"/>
    </row>
    <row r="642" spans="1:16" ht="12" customHeight="1" x14ac:dyDescent="0.2">
      <c r="A642" s="51"/>
      <c r="C642" s="57" t="s">
        <v>280</v>
      </c>
      <c r="K642" s="60"/>
      <c r="L642" s="60"/>
      <c r="M642" s="60"/>
      <c r="N642" s="60"/>
      <c r="O642" s="60"/>
      <c r="P642" s="41"/>
    </row>
    <row r="643" spans="1:16" ht="12" customHeight="1" x14ac:dyDescent="0.2">
      <c r="A643" s="51"/>
      <c r="C643" s="59"/>
      <c r="D643" s="59"/>
      <c r="E643" s="59"/>
      <c r="F643" s="59"/>
      <c r="G643" s="59"/>
      <c r="H643" s="59"/>
      <c r="I643" s="59"/>
      <c r="J643" s="59"/>
      <c r="K643" s="60"/>
      <c r="L643" s="60"/>
      <c r="M643" s="60"/>
      <c r="N643" s="60"/>
      <c r="O643" s="60"/>
      <c r="P643" s="41"/>
    </row>
    <row r="644" spans="1:16" ht="12" customHeight="1" x14ac:dyDescent="0.2">
      <c r="A644" s="51"/>
      <c r="C644" s="59"/>
      <c r="D644" s="243" t="s">
        <v>72</v>
      </c>
      <c r="E644" s="243"/>
      <c r="F644" s="243"/>
      <c r="G644" s="243"/>
      <c r="H644" s="243"/>
      <c r="I644" s="243"/>
      <c r="J644" s="243">
        <v>2026</v>
      </c>
      <c r="K644" s="243"/>
      <c r="L644" s="243"/>
      <c r="M644" s="243">
        <v>2025</v>
      </c>
      <c r="N644" s="243"/>
      <c r="O644" s="243"/>
      <c r="P644" s="41"/>
    </row>
    <row r="645" spans="1:16" ht="12" customHeight="1" x14ac:dyDescent="0.2">
      <c r="A645" s="51"/>
      <c r="C645" s="59"/>
      <c r="D645" s="242" t="s">
        <v>633</v>
      </c>
      <c r="E645" s="242"/>
      <c r="F645" s="242"/>
      <c r="G645" s="242"/>
      <c r="H645" s="242"/>
      <c r="I645" s="242"/>
      <c r="J645" s="179">
        <v>5444840.4000000004</v>
      </c>
      <c r="K645" s="179"/>
      <c r="L645" s="179"/>
      <c r="M645" s="179">
        <v>5193197.62</v>
      </c>
      <c r="N645" s="179"/>
      <c r="O645" s="179"/>
      <c r="P645" s="41"/>
    </row>
    <row r="646" spans="1:16" ht="12" customHeight="1" x14ac:dyDescent="0.2">
      <c r="A646" s="51"/>
      <c r="C646" s="59"/>
      <c r="D646" s="119" t="s">
        <v>281</v>
      </c>
      <c r="E646" s="267" t="s">
        <v>634</v>
      </c>
      <c r="F646" s="267"/>
      <c r="G646" s="267"/>
      <c r="H646" s="267"/>
      <c r="I646" s="268"/>
      <c r="J646" s="238">
        <f>SUM(J645)</f>
        <v>5444840.4000000004</v>
      </c>
      <c r="K646" s="239"/>
      <c r="L646" s="240"/>
      <c r="M646" s="238">
        <f>SUM(M645)</f>
        <v>5193197.62</v>
      </c>
      <c r="N646" s="239"/>
      <c r="O646" s="240"/>
      <c r="P646" s="41"/>
    </row>
    <row r="647" spans="1:16" ht="12" customHeight="1" x14ac:dyDescent="0.2">
      <c r="C647" s="42"/>
      <c r="D647" s="50"/>
      <c r="E647" s="50"/>
      <c r="F647" s="50"/>
      <c r="G647" s="50"/>
      <c r="H647" s="50"/>
      <c r="I647" s="50"/>
      <c r="J647" s="50"/>
      <c r="K647" s="50"/>
      <c r="L647" s="41"/>
      <c r="M647" s="41"/>
      <c r="N647" s="41"/>
      <c r="O647" s="41"/>
      <c r="P647" s="41"/>
    </row>
    <row r="648" spans="1:16" ht="12" customHeight="1" x14ac:dyDescent="0.2">
      <c r="B648" s="40" t="s">
        <v>70</v>
      </c>
      <c r="C648" s="39" t="s">
        <v>7</v>
      </c>
    </row>
    <row r="649" spans="1:16" ht="7.5" customHeight="1" x14ac:dyDescent="0.2">
      <c r="B649" s="40"/>
      <c r="C649" s="39"/>
    </row>
    <row r="650" spans="1:16" ht="12" customHeight="1" x14ac:dyDescent="0.2">
      <c r="B650" s="94" t="s">
        <v>35</v>
      </c>
      <c r="C650" s="241" t="s">
        <v>1536</v>
      </c>
      <c r="D650" s="241"/>
      <c r="E650" s="241"/>
      <c r="F650" s="241"/>
      <c r="G650" s="241"/>
      <c r="H650" s="241"/>
      <c r="I650" s="241"/>
      <c r="J650" s="241"/>
      <c r="K650" s="241"/>
      <c r="L650" s="241"/>
      <c r="M650" s="241"/>
      <c r="N650" s="241"/>
      <c r="O650" s="241"/>
      <c r="P650" s="241"/>
    </row>
    <row r="651" spans="1:16" ht="12" customHeight="1" x14ac:dyDescent="0.2">
      <c r="B651" s="84"/>
      <c r="C651" s="241"/>
      <c r="D651" s="241"/>
      <c r="E651" s="241"/>
      <c r="F651" s="241"/>
      <c r="G651" s="241"/>
      <c r="H651" s="241"/>
      <c r="I651" s="241"/>
      <c r="J651" s="241"/>
      <c r="K651" s="241"/>
      <c r="L651" s="241"/>
      <c r="M651" s="241"/>
      <c r="N651" s="241"/>
      <c r="O651" s="241"/>
      <c r="P651" s="241"/>
    </row>
    <row r="652" spans="1:16" ht="12" customHeight="1" x14ac:dyDescent="0.2">
      <c r="B652" s="46"/>
      <c r="C652" s="45"/>
      <c r="D652" s="45"/>
      <c r="E652" s="45"/>
      <c r="F652" s="45"/>
      <c r="G652" s="45"/>
      <c r="H652" s="45"/>
      <c r="I652" s="45"/>
      <c r="J652" s="45"/>
      <c r="K652" s="45"/>
      <c r="L652" s="45"/>
      <c r="M652" s="45"/>
      <c r="N652" s="45"/>
      <c r="O652" s="45"/>
      <c r="P652" s="45"/>
    </row>
    <row r="653" spans="1:16" ht="12" customHeight="1" x14ac:dyDescent="0.2">
      <c r="B653" s="40" t="s">
        <v>70</v>
      </c>
      <c r="C653" s="39" t="s">
        <v>8</v>
      </c>
    </row>
    <row r="654" spans="1:16" ht="7.5" customHeight="1" x14ac:dyDescent="0.2">
      <c r="B654" s="40"/>
      <c r="C654" s="39"/>
    </row>
    <row r="655" spans="1:16" ht="12" customHeight="1" x14ac:dyDescent="0.2">
      <c r="B655" s="57" t="s">
        <v>34</v>
      </c>
      <c r="C655" s="351" t="s">
        <v>424</v>
      </c>
      <c r="D655" s="351"/>
      <c r="E655" s="351"/>
      <c r="F655" s="351"/>
      <c r="G655" s="351"/>
      <c r="H655" s="351"/>
      <c r="I655" s="351"/>
      <c r="J655" s="351"/>
      <c r="K655" s="351"/>
      <c r="L655" s="351"/>
      <c r="M655" s="351"/>
      <c r="N655" s="351"/>
      <c r="O655" s="351"/>
      <c r="P655" s="351"/>
    </row>
    <row r="656" spans="1:16" ht="12" customHeight="1" x14ac:dyDescent="0.2">
      <c r="C656" s="351"/>
      <c r="D656" s="351"/>
      <c r="E656" s="351"/>
      <c r="F656" s="351"/>
      <c r="G656" s="351"/>
      <c r="H656" s="351"/>
      <c r="I656" s="351"/>
      <c r="J656" s="351"/>
      <c r="K656" s="351"/>
      <c r="L656" s="351"/>
      <c r="M656" s="351"/>
      <c r="N656" s="351"/>
      <c r="O656" s="351"/>
      <c r="P656" s="351"/>
    </row>
    <row r="658" spans="3:15" ht="12" customHeight="1" x14ac:dyDescent="0.2">
      <c r="C658" s="57" t="s">
        <v>282</v>
      </c>
    </row>
    <row r="660" spans="3:15" ht="12" customHeight="1" x14ac:dyDescent="0.2">
      <c r="D660" s="243" t="s">
        <v>72</v>
      </c>
      <c r="E660" s="243"/>
      <c r="F660" s="243"/>
      <c r="G660" s="243"/>
      <c r="H660" s="243"/>
      <c r="I660" s="243"/>
      <c r="J660" s="243">
        <v>2026</v>
      </c>
      <c r="K660" s="243"/>
      <c r="L660" s="243"/>
      <c r="M660" s="243">
        <v>2025</v>
      </c>
      <c r="N660" s="243"/>
      <c r="O660" s="243"/>
    </row>
    <row r="661" spans="3:15" ht="12" customHeight="1" x14ac:dyDescent="0.2">
      <c r="D661" s="242" t="s">
        <v>639</v>
      </c>
      <c r="E661" s="242"/>
      <c r="F661" s="242"/>
      <c r="G661" s="242"/>
      <c r="H661" s="242"/>
      <c r="I661" s="242"/>
      <c r="J661" s="245">
        <v>0</v>
      </c>
      <c r="K661" s="246"/>
      <c r="L661" s="246"/>
      <c r="M661" s="245">
        <v>0</v>
      </c>
      <c r="N661" s="246"/>
      <c r="O661" s="246"/>
    </row>
    <row r="662" spans="3:15" ht="12" customHeight="1" x14ac:dyDescent="0.2">
      <c r="D662" s="242" t="s">
        <v>640</v>
      </c>
      <c r="E662" s="242"/>
      <c r="F662" s="242"/>
      <c r="G662" s="242"/>
      <c r="H662" s="242"/>
      <c r="I662" s="242"/>
      <c r="J662" s="245">
        <v>0</v>
      </c>
      <c r="K662" s="246"/>
      <c r="L662" s="246"/>
      <c r="M662" s="245">
        <v>0</v>
      </c>
      <c r="N662" s="246"/>
      <c r="O662" s="246"/>
    </row>
    <row r="663" spans="3:15" ht="12" customHeight="1" x14ac:dyDescent="0.2">
      <c r="D663" s="242" t="s">
        <v>641</v>
      </c>
      <c r="E663" s="242"/>
      <c r="F663" s="242"/>
      <c r="G663" s="242"/>
      <c r="H663" s="242"/>
      <c r="I663" s="242"/>
      <c r="J663" s="245">
        <v>0</v>
      </c>
      <c r="K663" s="246"/>
      <c r="L663" s="246"/>
      <c r="M663" s="245">
        <v>0</v>
      </c>
      <c r="N663" s="246"/>
      <c r="O663" s="246"/>
    </row>
    <row r="664" spans="3:15" ht="12" customHeight="1" x14ac:dyDescent="0.2">
      <c r="D664" s="242" t="s">
        <v>642</v>
      </c>
      <c r="E664" s="242"/>
      <c r="F664" s="242"/>
      <c r="G664" s="242"/>
      <c r="H664" s="242"/>
      <c r="I664" s="242"/>
      <c r="J664" s="245">
        <v>0</v>
      </c>
      <c r="K664" s="246"/>
      <c r="L664" s="246"/>
      <c r="M664" s="245">
        <v>0</v>
      </c>
      <c r="N664" s="246"/>
      <c r="O664" s="246"/>
    </row>
    <row r="665" spans="3:15" ht="12" customHeight="1" x14ac:dyDescent="0.2">
      <c r="D665" s="259" t="s">
        <v>523</v>
      </c>
      <c r="E665" s="259"/>
      <c r="F665" s="259"/>
      <c r="G665" s="259"/>
      <c r="H665" s="259"/>
      <c r="I665" s="259"/>
      <c r="J665" s="238">
        <f>SUM(J661:L662)</f>
        <v>0</v>
      </c>
      <c r="K665" s="239"/>
      <c r="L665" s="240"/>
      <c r="M665" s="238">
        <f>SUM(M661:O662)</f>
        <v>0</v>
      </c>
      <c r="N665" s="239"/>
      <c r="O665" s="240"/>
    </row>
    <row r="667" spans="3:15" ht="12" customHeight="1" x14ac:dyDescent="0.2">
      <c r="C667" s="57" t="s">
        <v>283</v>
      </c>
    </row>
    <row r="669" spans="3:15" ht="12" customHeight="1" x14ac:dyDescent="0.2">
      <c r="D669" s="243" t="s">
        <v>72</v>
      </c>
      <c r="E669" s="243"/>
      <c r="F669" s="243"/>
      <c r="G669" s="243"/>
      <c r="H669" s="243"/>
      <c r="I669" s="243"/>
      <c r="J669" s="243">
        <v>2026</v>
      </c>
      <c r="K669" s="243"/>
      <c r="L669" s="243"/>
      <c r="M669" s="243">
        <v>2025</v>
      </c>
      <c r="N669" s="243"/>
      <c r="O669" s="243"/>
    </row>
    <row r="670" spans="3:15" ht="12" customHeight="1" x14ac:dyDescent="0.2">
      <c r="D670" s="242" t="s">
        <v>643</v>
      </c>
      <c r="E670" s="242"/>
      <c r="F670" s="242"/>
      <c r="G670" s="242"/>
      <c r="H670" s="242"/>
      <c r="I670" s="242"/>
      <c r="J670" s="245">
        <v>0</v>
      </c>
      <c r="K670" s="246"/>
      <c r="L670" s="246"/>
      <c r="M670" s="245">
        <v>0</v>
      </c>
      <c r="N670" s="246"/>
      <c r="O670" s="246"/>
    </row>
    <row r="671" spans="3:15" ht="12" customHeight="1" x14ac:dyDescent="0.2">
      <c r="D671" s="242" t="s">
        <v>644</v>
      </c>
      <c r="E671" s="242"/>
      <c r="F671" s="242"/>
      <c r="G671" s="242"/>
      <c r="H671" s="242"/>
      <c r="I671" s="242"/>
      <c r="J671" s="245">
        <v>0</v>
      </c>
      <c r="K671" s="246"/>
      <c r="L671" s="246"/>
      <c r="M671" s="245">
        <v>0</v>
      </c>
      <c r="N671" s="246"/>
      <c r="O671" s="246"/>
    </row>
    <row r="672" spans="3:15" ht="12" customHeight="1" x14ac:dyDescent="0.2">
      <c r="D672" s="242" t="s">
        <v>641</v>
      </c>
      <c r="E672" s="242"/>
      <c r="F672" s="242"/>
      <c r="G672" s="242"/>
      <c r="H672" s="242"/>
      <c r="I672" s="242"/>
      <c r="J672" s="246">
        <v>0</v>
      </c>
      <c r="K672" s="246"/>
      <c r="L672" s="246"/>
      <c r="M672" s="246">
        <v>0</v>
      </c>
      <c r="N672" s="246"/>
      <c r="O672" s="246"/>
    </row>
    <row r="673" spans="2:16" ht="12" customHeight="1" x14ac:dyDescent="0.2">
      <c r="D673" s="259" t="s">
        <v>524</v>
      </c>
      <c r="E673" s="259"/>
      <c r="F673" s="259"/>
      <c r="G673" s="259"/>
      <c r="H673" s="259"/>
      <c r="I673" s="259"/>
      <c r="J673" s="238">
        <f>SUM(J670:L672)</f>
        <v>0</v>
      </c>
      <c r="K673" s="239"/>
      <c r="L673" s="240"/>
      <c r="M673" s="238">
        <f>SUM(M670:O672)</f>
        <v>0</v>
      </c>
      <c r="N673" s="239"/>
      <c r="O673" s="240"/>
    </row>
    <row r="675" spans="2:16" ht="12" customHeight="1" x14ac:dyDescent="0.2">
      <c r="B675" s="52" t="s">
        <v>86</v>
      </c>
    </row>
    <row r="676" spans="2:16" ht="12" customHeight="1" x14ac:dyDescent="0.2">
      <c r="B676" s="52"/>
    </row>
    <row r="677" spans="2:16" ht="12" customHeight="1" x14ac:dyDescent="0.2">
      <c r="B677" s="40" t="s">
        <v>70</v>
      </c>
      <c r="C677" s="39" t="s">
        <v>214</v>
      </c>
    </row>
    <row r="678" spans="2:16" ht="7.5" customHeight="1" x14ac:dyDescent="0.2">
      <c r="B678" s="52"/>
    </row>
    <row r="679" spans="2:16" ht="12" customHeight="1" x14ac:dyDescent="0.2">
      <c r="B679" s="94" t="s">
        <v>32</v>
      </c>
      <c r="C679" s="241" t="s">
        <v>30</v>
      </c>
      <c r="D679" s="241"/>
      <c r="E679" s="241"/>
      <c r="F679" s="241"/>
      <c r="G679" s="241"/>
      <c r="H679" s="241"/>
      <c r="I679" s="241"/>
      <c r="J679" s="241"/>
      <c r="K679" s="241"/>
      <c r="L679" s="241"/>
      <c r="M679" s="241"/>
      <c r="N679" s="241"/>
      <c r="O679" s="241"/>
      <c r="P679" s="241"/>
    </row>
    <row r="680" spans="2:16" ht="12" customHeight="1" x14ac:dyDescent="0.2">
      <c r="B680" s="94"/>
      <c r="C680" s="241"/>
      <c r="D680" s="241"/>
      <c r="E680" s="241"/>
      <c r="F680" s="241"/>
      <c r="G680" s="241"/>
      <c r="H680" s="241"/>
      <c r="I680" s="241"/>
      <c r="J680" s="241"/>
      <c r="K680" s="241"/>
      <c r="L680" s="241"/>
      <c r="M680" s="241"/>
      <c r="N680" s="241"/>
      <c r="O680" s="241"/>
      <c r="P680" s="241"/>
    </row>
    <row r="681" spans="2:16" ht="12" customHeight="1" x14ac:dyDescent="0.2">
      <c r="B681" s="94"/>
      <c r="C681" s="92"/>
      <c r="D681" s="92"/>
      <c r="E681" s="92"/>
      <c r="F681" s="92"/>
      <c r="G681" s="92"/>
      <c r="H681" s="92"/>
      <c r="I681" s="92"/>
      <c r="J681" s="92"/>
      <c r="K681" s="92"/>
      <c r="L681" s="92"/>
      <c r="M681" s="92"/>
      <c r="N681" s="92"/>
      <c r="O681" s="92"/>
      <c r="P681" s="92"/>
    </row>
    <row r="682" spans="2:16" ht="12" customHeight="1" x14ac:dyDescent="0.2">
      <c r="B682" s="94"/>
      <c r="C682" s="92"/>
      <c r="D682" s="247" t="s">
        <v>72</v>
      </c>
      <c r="E682" s="247"/>
      <c r="F682" s="247"/>
      <c r="G682" s="247"/>
      <c r="H682" s="243">
        <v>2026</v>
      </c>
      <c r="I682" s="243"/>
      <c r="J682" s="243"/>
      <c r="K682" s="243">
        <v>2025</v>
      </c>
      <c r="L682" s="243"/>
      <c r="M682" s="243"/>
      <c r="N682" s="92"/>
      <c r="O682" s="92"/>
      <c r="P682" s="92"/>
    </row>
    <row r="683" spans="2:16" ht="12" customHeight="1" x14ac:dyDescent="0.2">
      <c r="B683" s="94"/>
      <c r="C683" s="92"/>
      <c r="D683" s="244" t="s">
        <v>645</v>
      </c>
      <c r="E683" s="244"/>
      <c r="F683" s="244"/>
      <c r="G683" s="244"/>
      <c r="H683" s="245">
        <v>65291606.07</v>
      </c>
      <c r="I683" s="246"/>
      <c r="J683" s="246"/>
      <c r="K683" s="245">
        <v>73203813.829999998</v>
      </c>
      <c r="L683" s="246"/>
      <c r="M683" s="246"/>
      <c r="N683" s="92"/>
      <c r="O683" s="92"/>
      <c r="P683" s="92"/>
    </row>
    <row r="684" spans="2:16" ht="12" customHeight="1" x14ac:dyDescent="0.2">
      <c r="B684" s="94"/>
      <c r="C684" s="92"/>
      <c r="D684" s="244" t="s">
        <v>646</v>
      </c>
      <c r="E684" s="244"/>
      <c r="F684" s="244"/>
      <c r="G684" s="244"/>
      <c r="H684" s="245">
        <v>5161309.42</v>
      </c>
      <c r="I684" s="246"/>
      <c r="J684" s="246"/>
      <c r="K684" s="245">
        <v>5161309.42</v>
      </c>
      <c r="L684" s="246"/>
      <c r="M684" s="246"/>
      <c r="N684" s="92"/>
      <c r="O684" s="92"/>
      <c r="P684" s="92"/>
    </row>
    <row r="685" spans="2:16" ht="12" customHeight="1" x14ac:dyDescent="0.2">
      <c r="B685" s="94"/>
      <c r="C685" s="92"/>
      <c r="D685" s="213" t="s">
        <v>425</v>
      </c>
      <c r="E685" s="214"/>
      <c r="F685" s="214"/>
      <c r="G685" s="215"/>
      <c r="H685" s="216">
        <f>SUM(H683:J684)</f>
        <v>70452915.489999995</v>
      </c>
      <c r="I685" s="216"/>
      <c r="J685" s="216"/>
      <c r="K685" s="216">
        <f>SUM(K683:M684)</f>
        <v>78365123.25</v>
      </c>
      <c r="L685" s="216"/>
      <c r="M685" s="216"/>
      <c r="N685" s="92"/>
      <c r="O685" s="92"/>
      <c r="P685" s="92"/>
    </row>
    <row r="686" spans="2:16" ht="12" customHeight="1" x14ac:dyDescent="0.2">
      <c r="B686" s="94"/>
      <c r="C686" s="92"/>
      <c r="D686" s="92"/>
      <c r="E686" s="92"/>
      <c r="F686" s="92"/>
      <c r="G686" s="92"/>
      <c r="H686" s="92"/>
      <c r="I686" s="92"/>
      <c r="J686" s="92"/>
      <c r="K686" s="92"/>
      <c r="L686" s="92"/>
      <c r="M686" s="92"/>
      <c r="N686" s="92"/>
      <c r="O686" s="92"/>
      <c r="P686" s="92"/>
    </row>
    <row r="687" spans="2:16" ht="12" customHeight="1" x14ac:dyDescent="0.2">
      <c r="B687" s="94"/>
      <c r="C687" s="92"/>
      <c r="D687" s="247" t="s">
        <v>72</v>
      </c>
      <c r="E687" s="247"/>
      <c r="F687" s="247"/>
      <c r="G687" s="247"/>
      <c r="H687" s="247"/>
      <c r="I687" s="247"/>
      <c r="J687" s="247"/>
      <c r="K687" s="247"/>
      <c r="L687" s="247"/>
      <c r="M687" s="231" t="s">
        <v>76</v>
      </c>
      <c r="N687" s="232"/>
      <c r="O687" s="233"/>
      <c r="P687" s="92"/>
    </row>
    <row r="688" spans="2:16" ht="12" customHeight="1" x14ac:dyDescent="0.2">
      <c r="B688" s="94"/>
      <c r="C688" s="92"/>
      <c r="D688" s="244" t="s">
        <v>647</v>
      </c>
      <c r="E688" s="244"/>
      <c r="F688" s="244"/>
      <c r="G688" s="244"/>
      <c r="H688" s="244"/>
      <c r="I688" s="244"/>
      <c r="J688" s="244"/>
      <c r="K688" s="244"/>
      <c r="L688" s="244"/>
      <c r="M688" s="245">
        <v>457746.87</v>
      </c>
      <c r="N688" s="246"/>
      <c r="O688" s="246"/>
      <c r="P688" s="92"/>
    </row>
    <row r="689" spans="2:16" ht="12" customHeight="1" x14ac:dyDescent="0.2">
      <c r="B689" s="94"/>
      <c r="C689" s="92"/>
      <c r="D689" s="244" t="s">
        <v>648</v>
      </c>
      <c r="E689" s="244"/>
      <c r="F689" s="244"/>
      <c r="G689" s="244"/>
      <c r="H689" s="244"/>
      <c r="I689" s="244"/>
      <c r="J689" s="244"/>
      <c r="K689" s="244"/>
      <c r="L689" s="244"/>
      <c r="M689" s="245">
        <v>40365640.479999997</v>
      </c>
      <c r="N689" s="246"/>
      <c r="O689" s="246"/>
      <c r="P689" s="92"/>
    </row>
    <row r="690" spans="2:16" ht="12" customHeight="1" x14ac:dyDescent="0.2">
      <c r="B690" s="94"/>
      <c r="C690" s="92"/>
      <c r="D690" s="244" t="s">
        <v>649</v>
      </c>
      <c r="E690" s="244"/>
      <c r="F690" s="244"/>
      <c r="G690" s="244"/>
      <c r="H690" s="244"/>
      <c r="I690" s="244"/>
      <c r="J690" s="244"/>
      <c r="K690" s="244"/>
      <c r="L690" s="244"/>
      <c r="M690" s="245">
        <v>3606018.45</v>
      </c>
      <c r="N690" s="246"/>
      <c r="O690" s="246"/>
      <c r="P690" s="92"/>
    </row>
    <row r="691" spans="2:16" ht="12" customHeight="1" x14ac:dyDescent="0.2">
      <c r="B691" s="94"/>
      <c r="C691" s="92"/>
      <c r="D691" s="244" t="s">
        <v>650</v>
      </c>
      <c r="E691" s="244"/>
      <c r="F691" s="244"/>
      <c r="G691" s="244"/>
      <c r="H691" s="244"/>
      <c r="I691" s="244"/>
      <c r="J691" s="244"/>
      <c r="K691" s="244"/>
      <c r="L691" s="244"/>
      <c r="M691" s="245">
        <v>55162.44</v>
      </c>
      <c r="N691" s="246"/>
      <c r="O691" s="246"/>
      <c r="P691" s="92"/>
    </row>
    <row r="692" spans="2:16" ht="12" customHeight="1" x14ac:dyDescent="0.2">
      <c r="B692" s="94"/>
      <c r="C692" s="92"/>
      <c r="D692" s="244" t="s">
        <v>651</v>
      </c>
      <c r="E692" s="244"/>
      <c r="F692" s="244"/>
      <c r="G692" s="244"/>
      <c r="H692" s="244"/>
      <c r="I692" s="244"/>
      <c r="J692" s="244"/>
      <c r="K692" s="244"/>
      <c r="L692" s="244"/>
      <c r="M692" s="245">
        <v>2940868.28</v>
      </c>
      <c r="N692" s="246"/>
      <c r="O692" s="246"/>
      <c r="P692" s="92"/>
    </row>
    <row r="693" spans="2:16" ht="12" customHeight="1" x14ac:dyDescent="0.2">
      <c r="B693" s="94"/>
      <c r="C693" s="92"/>
      <c r="D693" s="244" t="s">
        <v>652</v>
      </c>
      <c r="E693" s="244"/>
      <c r="F693" s="244"/>
      <c r="G693" s="244"/>
      <c r="H693" s="244"/>
      <c r="I693" s="244"/>
      <c r="J693" s="244"/>
      <c r="K693" s="244"/>
      <c r="L693" s="244"/>
      <c r="M693" s="245">
        <v>35808.050000000003</v>
      </c>
      <c r="N693" s="246"/>
      <c r="O693" s="246"/>
      <c r="P693" s="92"/>
    </row>
    <row r="694" spans="2:16" ht="12" customHeight="1" x14ac:dyDescent="0.2">
      <c r="B694" s="94"/>
      <c r="C694" s="92"/>
      <c r="D694" s="244" t="s">
        <v>653</v>
      </c>
      <c r="E694" s="244"/>
      <c r="F694" s="244"/>
      <c r="G694" s="244"/>
      <c r="H694" s="244"/>
      <c r="I694" s="244"/>
      <c r="J694" s="244"/>
      <c r="K694" s="244"/>
      <c r="L694" s="244"/>
      <c r="M694" s="245">
        <v>3705816.61</v>
      </c>
      <c r="N694" s="246"/>
      <c r="O694" s="246"/>
      <c r="P694" s="92"/>
    </row>
    <row r="695" spans="2:16" ht="12" customHeight="1" x14ac:dyDescent="0.2">
      <c r="B695" s="94"/>
      <c r="C695" s="92"/>
      <c r="D695" s="244" t="s">
        <v>654</v>
      </c>
      <c r="E695" s="244"/>
      <c r="F695" s="244"/>
      <c r="G695" s="244"/>
      <c r="H695" s="244"/>
      <c r="I695" s="244"/>
      <c r="J695" s="244"/>
      <c r="K695" s="244"/>
      <c r="L695" s="244"/>
      <c r="M695" s="245">
        <v>-0.33</v>
      </c>
      <c r="N695" s="246"/>
      <c r="O695" s="246"/>
      <c r="P695" s="92"/>
    </row>
    <row r="696" spans="2:16" ht="12" customHeight="1" x14ac:dyDescent="0.2">
      <c r="B696" s="94"/>
      <c r="C696" s="92"/>
      <c r="D696" s="244" t="s">
        <v>655</v>
      </c>
      <c r="E696" s="244"/>
      <c r="F696" s="244"/>
      <c r="G696" s="244"/>
      <c r="H696" s="244"/>
      <c r="I696" s="244"/>
      <c r="J696" s="244"/>
      <c r="K696" s="244"/>
      <c r="L696" s="244"/>
      <c r="M696" s="245">
        <v>3626196.74</v>
      </c>
      <c r="N696" s="246"/>
      <c r="O696" s="246"/>
      <c r="P696" s="92"/>
    </row>
    <row r="697" spans="2:16" ht="12" customHeight="1" x14ac:dyDescent="0.2">
      <c r="B697" s="94"/>
      <c r="C697" s="92"/>
      <c r="D697" s="213" t="s">
        <v>656</v>
      </c>
      <c r="E697" s="214"/>
      <c r="F697" s="214"/>
      <c r="G697" s="214"/>
      <c r="H697" s="214"/>
      <c r="I697" s="214"/>
      <c r="J697" s="214"/>
      <c r="K697" s="214"/>
      <c r="L697" s="215"/>
      <c r="M697" s="216">
        <f>SUM(M688:O696)</f>
        <v>54793257.589999996</v>
      </c>
      <c r="N697" s="216"/>
      <c r="O697" s="216"/>
      <c r="P697" s="92"/>
    </row>
    <row r="698" spans="2:16" ht="12" customHeight="1" x14ac:dyDescent="0.2">
      <c r="B698" s="94"/>
      <c r="C698" s="92"/>
      <c r="D698" s="122"/>
      <c r="E698" s="122"/>
      <c r="F698" s="122"/>
      <c r="G698" s="122"/>
      <c r="H698" s="122"/>
      <c r="I698" s="122"/>
      <c r="J698" s="122"/>
      <c r="K698" s="122"/>
      <c r="L698" s="122"/>
      <c r="M698" s="123"/>
      <c r="N698" s="123"/>
      <c r="O698" s="123"/>
      <c r="P698" s="92"/>
    </row>
    <row r="699" spans="2:16" ht="12" customHeight="1" x14ac:dyDescent="0.2">
      <c r="B699" s="94"/>
      <c r="C699" s="92"/>
      <c r="D699" s="247" t="s">
        <v>72</v>
      </c>
      <c r="E699" s="247"/>
      <c r="F699" s="247"/>
      <c r="G699" s="247"/>
      <c r="H699" s="247"/>
      <c r="I699" s="247"/>
      <c r="J699" s="247"/>
      <c r="K699" s="247"/>
      <c r="L699" s="247"/>
      <c r="M699" s="231" t="s">
        <v>76</v>
      </c>
      <c r="N699" s="232"/>
      <c r="O699" s="233"/>
      <c r="P699" s="92"/>
    </row>
    <row r="700" spans="2:16" ht="12" customHeight="1" x14ac:dyDescent="0.2">
      <c r="B700" s="94"/>
      <c r="C700" s="92"/>
      <c r="D700" s="244" t="s">
        <v>657</v>
      </c>
      <c r="E700" s="244"/>
      <c r="F700" s="244"/>
      <c r="G700" s="244"/>
      <c r="H700" s="244"/>
      <c r="I700" s="244"/>
      <c r="J700" s="244"/>
      <c r="K700" s="244"/>
      <c r="L700" s="244"/>
      <c r="M700" s="245">
        <v>0</v>
      </c>
      <c r="N700" s="246"/>
      <c r="O700" s="246"/>
      <c r="P700" s="92"/>
    </row>
    <row r="701" spans="2:16" ht="12" customHeight="1" x14ac:dyDescent="0.2">
      <c r="B701" s="94"/>
      <c r="C701" s="92"/>
      <c r="D701" s="244" t="s">
        <v>658</v>
      </c>
      <c r="E701" s="244"/>
      <c r="F701" s="244"/>
      <c r="G701" s="244"/>
      <c r="H701" s="244"/>
      <c r="I701" s="244"/>
      <c r="J701" s="244"/>
      <c r="K701" s="244"/>
      <c r="L701" s="244"/>
      <c r="M701" s="245">
        <v>0</v>
      </c>
      <c r="N701" s="246"/>
      <c r="O701" s="246"/>
      <c r="P701" s="92"/>
    </row>
    <row r="702" spans="2:16" ht="12" customHeight="1" x14ac:dyDescent="0.2">
      <c r="B702" s="94"/>
      <c r="C702" s="92"/>
      <c r="D702" s="244" t="s">
        <v>659</v>
      </c>
      <c r="E702" s="244"/>
      <c r="F702" s="244"/>
      <c r="G702" s="244"/>
      <c r="H702" s="244"/>
      <c r="I702" s="244"/>
      <c r="J702" s="244"/>
      <c r="K702" s="244"/>
      <c r="L702" s="244"/>
      <c r="M702" s="245">
        <v>0</v>
      </c>
      <c r="N702" s="246"/>
      <c r="O702" s="246"/>
      <c r="P702" s="92"/>
    </row>
    <row r="703" spans="2:16" ht="12" customHeight="1" x14ac:dyDescent="0.2">
      <c r="B703" s="94"/>
      <c r="C703" s="92"/>
      <c r="D703" s="213" t="s">
        <v>660</v>
      </c>
      <c r="E703" s="214"/>
      <c r="F703" s="214"/>
      <c r="G703" s="214"/>
      <c r="H703" s="214"/>
      <c r="I703" s="214"/>
      <c r="J703" s="214"/>
      <c r="K703" s="214"/>
      <c r="L703" s="215"/>
      <c r="M703" s="216">
        <f>SUM(M700:O702)</f>
        <v>0</v>
      </c>
      <c r="N703" s="216"/>
      <c r="O703" s="216"/>
      <c r="P703" s="92"/>
    </row>
    <row r="704" spans="2:16" ht="12" customHeight="1" x14ac:dyDescent="0.2">
      <c r="B704" s="94"/>
      <c r="C704" s="92"/>
      <c r="D704" s="122"/>
      <c r="E704" s="122"/>
      <c r="F704" s="122"/>
      <c r="G704" s="122"/>
      <c r="H704" s="122"/>
      <c r="I704" s="122"/>
      <c r="J704" s="122"/>
      <c r="K704" s="122"/>
      <c r="L704" s="122"/>
      <c r="M704" s="123"/>
      <c r="N704" s="123"/>
      <c r="O704" s="123"/>
      <c r="P704" s="92"/>
    </row>
    <row r="705" spans="2:16" ht="12" customHeight="1" x14ac:dyDescent="0.2">
      <c r="B705" s="94"/>
      <c r="C705" s="73" t="s">
        <v>274</v>
      </c>
      <c r="D705" s="92"/>
      <c r="E705" s="92"/>
      <c r="F705" s="92"/>
      <c r="G705" s="92"/>
      <c r="H705" s="92"/>
      <c r="I705" s="92"/>
      <c r="J705" s="92"/>
      <c r="K705" s="92"/>
      <c r="L705" s="92"/>
      <c r="M705" s="92"/>
      <c r="N705" s="92"/>
      <c r="O705" s="92"/>
      <c r="P705" s="92"/>
    </row>
    <row r="706" spans="2:16" x14ac:dyDescent="0.2">
      <c r="B706" s="94"/>
      <c r="C706" s="92"/>
      <c r="D706" s="92"/>
      <c r="E706" s="92"/>
      <c r="F706" s="92"/>
      <c r="G706" s="92"/>
      <c r="H706" s="92"/>
      <c r="I706" s="92"/>
      <c r="J706" s="92"/>
      <c r="K706" s="92"/>
      <c r="L706" s="92"/>
      <c r="M706" s="92"/>
      <c r="N706" s="92"/>
      <c r="O706" s="92"/>
      <c r="P706" s="92"/>
    </row>
    <row r="707" spans="2:16" ht="12" customHeight="1" x14ac:dyDescent="0.2">
      <c r="B707" s="94"/>
      <c r="C707" s="217" t="s">
        <v>299</v>
      </c>
      <c r="D707" s="217"/>
      <c r="E707" s="217"/>
      <c r="F707" s="217"/>
      <c r="G707" s="217"/>
      <c r="H707" s="217"/>
      <c r="I707" s="217"/>
      <c r="J707" s="217"/>
      <c r="K707" s="217"/>
      <c r="L707" s="217"/>
      <c r="M707" s="217"/>
      <c r="N707" s="217"/>
      <c r="O707" s="217"/>
      <c r="P707" s="217"/>
    </row>
    <row r="708" spans="2:16" ht="12" customHeight="1" x14ac:dyDescent="0.2">
      <c r="B708" s="94"/>
      <c r="C708" s="217"/>
      <c r="D708" s="217"/>
      <c r="E708" s="217"/>
      <c r="F708" s="217"/>
      <c r="G708" s="217"/>
      <c r="H708" s="217"/>
      <c r="I708" s="217"/>
      <c r="J708" s="217"/>
      <c r="K708" s="217"/>
      <c r="L708" s="217"/>
      <c r="M708" s="217"/>
      <c r="N708" s="217"/>
      <c r="O708" s="217"/>
      <c r="P708" s="217"/>
    </row>
    <row r="709" spans="2:16" ht="12" customHeight="1" x14ac:dyDescent="0.2">
      <c r="B709" s="94"/>
      <c r="C709" s="92"/>
      <c r="D709" s="92"/>
      <c r="E709" s="359">
        <f>M688</f>
        <v>457746.87</v>
      </c>
      <c r="F709" s="359"/>
      <c r="G709" s="359"/>
      <c r="H709" s="359"/>
      <c r="I709" s="92"/>
      <c r="J709" s="92"/>
      <c r="K709" s="92"/>
      <c r="L709" s="92"/>
      <c r="M709" s="92"/>
      <c r="N709" s="92"/>
      <c r="O709" s="92"/>
      <c r="P709" s="92"/>
    </row>
    <row r="710" spans="2:16" ht="12" customHeight="1" x14ac:dyDescent="0.2">
      <c r="B710" s="94"/>
      <c r="C710" s="73" t="s">
        <v>275</v>
      </c>
      <c r="D710" s="92"/>
      <c r="E710" s="92"/>
      <c r="F710" s="92"/>
      <c r="G710" s="92"/>
      <c r="H710" s="92"/>
      <c r="I710" s="92"/>
      <c r="J710" s="92"/>
      <c r="K710" s="92"/>
      <c r="L710" s="92"/>
      <c r="M710" s="92"/>
      <c r="N710" s="92"/>
      <c r="O710" s="92"/>
      <c r="P710" s="92"/>
    </row>
    <row r="711" spans="2:16" ht="7.5" customHeight="1" x14ac:dyDescent="0.2">
      <c r="B711" s="94"/>
      <c r="C711" s="92"/>
      <c r="D711" s="92"/>
      <c r="E711" s="92"/>
      <c r="F711" s="92"/>
      <c r="G711" s="92"/>
      <c r="H711" s="92"/>
      <c r="I711" s="92"/>
      <c r="J711" s="92"/>
      <c r="K711" s="92"/>
      <c r="L711" s="92"/>
      <c r="M711" s="92"/>
      <c r="N711" s="92"/>
      <c r="O711" s="92"/>
      <c r="P711" s="92"/>
    </row>
    <row r="712" spans="2:16" ht="12" customHeight="1" x14ac:dyDescent="0.2">
      <c r="B712" s="94"/>
      <c r="C712" s="217" t="s">
        <v>300</v>
      </c>
      <c r="D712" s="217"/>
      <c r="E712" s="217"/>
      <c r="F712" s="217"/>
      <c r="G712" s="217"/>
      <c r="H712" s="217"/>
      <c r="I712" s="217"/>
      <c r="J712" s="217"/>
      <c r="K712" s="217"/>
      <c r="L712" s="217"/>
      <c r="M712" s="217"/>
      <c r="N712" s="217"/>
      <c r="O712" s="217"/>
      <c r="P712" s="217"/>
    </row>
    <row r="713" spans="2:16" ht="12" customHeight="1" x14ac:dyDescent="0.2">
      <c r="B713" s="94"/>
      <c r="C713" s="92"/>
      <c r="D713" s="92"/>
      <c r="E713" s="92"/>
      <c r="F713" s="92"/>
      <c r="G713" s="92"/>
      <c r="H713" s="92"/>
      <c r="I713" s="92"/>
      <c r="J713" s="92"/>
      <c r="K713" s="92"/>
      <c r="L713" s="92"/>
      <c r="M713" s="92"/>
      <c r="N713" s="92"/>
      <c r="O713" s="92"/>
      <c r="P713" s="92"/>
    </row>
    <row r="714" spans="2:16" ht="12" customHeight="1" x14ac:dyDescent="0.2">
      <c r="B714" s="94"/>
      <c r="C714" s="92"/>
      <c r="D714" s="92"/>
      <c r="E714" s="281" t="s">
        <v>72</v>
      </c>
      <c r="F714" s="282"/>
      <c r="G714" s="282"/>
      <c r="H714" s="282"/>
      <c r="I714" s="282"/>
      <c r="J714" s="282"/>
      <c r="K714" s="283"/>
      <c r="L714" s="327" t="s">
        <v>76</v>
      </c>
      <c r="M714" s="327"/>
      <c r="N714" s="327"/>
      <c r="O714" s="92"/>
      <c r="P714" s="92"/>
    </row>
    <row r="715" spans="2:16" ht="12" customHeight="1" x14ac:dyDescent="0.2">
      <c r="B715" s="94"/>
      <c r="C715" s="92"/>
      <c r="D715" s="92"/>
      <c r="E715" s="175" t="s">
        <v>661</v>
      </c>
      <c r="F715" s="176"/>
      <c r="G715" s="176"/>
      <c r="H715" s="176"/>
      <c r="I715" s="176"/>
      <c r="J715" s="176"/>
      <c r="K715" s="177"/>
      <c r="L715" s="178">
        <v>37821511.310000002</v>
      </c>
      <c r="M715" s="179"/>
      <c r="N715" s="179"/>
      <c r="O715" s="92"/>
      <c r="P715" s="92"/>
    </row>
    <row r="716" spans="2:16" ht="12" customHeight="1" x14ac:dyDescent="0.2">
      <c r="B716" s="94"/>
      <c r="C716" s="92"/>
      <c r="D716" s="92"/>
      <c r="E716" s="175" t="s">
        <v>662</v>
      </c>
      <c r="F716" s="176"/>
      <c r="G716" s="176"/>
      <c r="H716" s="176"/>
      <c r="I716" s="176"/>
      <c r="J716" s="176"/>
      <c r="K716" s="177"/>
      <c r="L716" s="178">
        <v>2058142.46</v>
      </c>
      <c r="M716" s="179"/>
      <c r="N716" s="179"/>
      <c r="O716" s="92"/>
      <c r="P716" s="92"/>
    </row>
    <row r="717" spans="2:16" ht="12" customHeight="1" x14ac:dyDescent="0.2">
      <c r="B717" s="94"/>
      <c r="C717" s="92"/>
      <c r="D717" s="92"/>
      <c r="E717" s="175" t="s">
        <v>712</v>
      </c>
      <c r="F717" s="176"/>
      <c r="G717" s="176"/>
      <c r="H717" s="176"/>
      <c r="I717" s="176"/>
      <c r="J717" s="176"/>
      <c r="K717" s="177"/>
      <c r="L717" s="178">
        <v>434209</v>
      </c>
      <c r="M717" s="179"/>
      <c r="N717" s="179"/>
      <c r="O717" s="92"/>
      <c r="P717" s="92"/>
    </row>
    <row r="718" spans="2:16" ht="12" customHeight="1" x14ac:dyDescent="0.2">
      <c r="B718" s="94"/>
      <c r="C718" s="92"/>
      <c r="D718" s="92"/>
      <c r="E718" s="175" t="s">
        <v>711</v>
      </c>
      <c r="F718" s="176"/>
      <c r="G718" s="176"/>
      <c r="H718" s="176"/>
      <c r="I718" s="176"/>
      <c r="J718" s="176"/>
      <c r="K718" s="177"/>
      <c r="L718" s="178">
        <v>51777.71</v>
      </c>
      <c r="M718" s="179"/>
      <c r="N718" s="179"/>
      <c r="O718" s="92"/>
      <c r="P718" s="92"/>
    </row>
    <row r="719" spans="2:16" ht="12" customHeight="1" x14ac:dyDescent="0.2">
      <c r="B719" s="94"/>
      <c r="C719" s="92"/>
      <c r="D719" s="92"/>
      <c r="E719" s="324" t="s">
        <v>525</v>
      </c>
      <c r="F719" s="325"/>
      <c r="G719" s="325"/>
      <c r="H719" s="325"/>
      <c r="I719" s="325"/>
      <c r="J719" s="325"/>
      <c r="K719" s="326"/>
      <c r="L719" s="290">
        <f>SUM(L715:N718)</f>
        <v>40365640.480000004</v>
      </c>
      <c r="M719" s="239"/>
      <c r="N719" s="240"/>
      <c r="O719" s="92"/>
      <c r="P719" s="92"/>
    </row>
    <row r="720" spans="2:16" ht="12" customHeight="1" x14ac:dyDescent="0.2">
      <c r="B720" s="94"/>
      <c r="C720" s="92"/>
      <c r="D720" s="92"/>
      <c r="E720" s="92"/>
      <c r="F720" s="92"/>
      <c r="G720" s="92"/>
      <c r="H720" s="92"/>
      <c r="I720" s="92"/>
      <c r="J720" s="92"/>
      <c r="K720" s="92"/>
      <c r="L720" s="92"/>
      <c r="M720" s="92"/>
      <c r="N720" s="92"/>
      <c r="O720" s="92"/>
      <c r="P720" s="92"/>
    </row>
    <row r="721" spans="2:16" ht="12" customHeight="1" x14ac:dyDescent="0.2">
      <c r="B721" s="40" t="s">
        <v>70</v>
      </c>
      <c r="C721" s="39" t="s">
        <v>215</v>
      </c>
      <c r="D721" s="92"/>
      <c r="E721" s="92"/>
      <c r="F721" s="92"/>
      <c r="G721" s="92"/>
      <c r="H721" s="92"/>
      <c r="I721" s="92"/>
      <c r="J721" s="92"/>
      <c r="K721" s="92"/>
      <c r="L721" s="92"/>
      <c r="M721" s="92"/>
      <c r="N721" s="92"/>
      <c r="O721" s="92"/>
      <c r="P721" s="92"/>
    </row>
    <row r="722" spans="2:16" ht="7.5" customHeight="1" x14ac:dyDescent="0.2">
      <c r="B722" s="94"/>
      <c r="C722" s="92"/>
      <c r="D722" s="92"/>
      <c r="E722" s="92"/>
      <c r="F722" s="92"/>
      <c r="G722" s="92"/>
      <c r="H722" s="92"/>
      <c r="I722" s="92"/>
      <c r="J722" s="92"/>
      <c r="K722" s="92"/>
      <c r="L722" s="92"/>
      <c r="M722" s="92"/>
      <c r="N722" s="92"/>
      <c r="O722" s="92"/>
      <c r="P722" s="92"/>
    </row>
    <row r="723" spans="2:16" ht="12" customHeight="1" x14ac:dyDescent="0.2">
      <c r="B723" s="94" t="s">
        <v>31</v>
      </c>
      <c r="C723" s="241" t="s">
        <v>216</v>
      </c>
      <c r="D723" s="241"/>
      <c r="E723" s="241"/>
      <c r="F723" s="241"/>
      <c r="G723" s="241"/>
      <c r="H723" s="241"/>
      <c r="I723" s="241"/>
      <c r="J723" s="241"/>
      <c r="K723" s="241"/>
      <c r="L723" s="241"/>
      <c r="M723" s="241"/>
      <c r="N723" s="241"/>
      <c r="O723" s="241"/>
      <c r="P723" s="241"/>
    </row>
    <row r="724" spans="2:16" ht="12" customHeight="1" x14ac:dyDescent="0.2">
      <c r="B724" s="37"/>
      <c r="C724" s="241"/>
      <c r="D724" s="241"/>
      <c r="E724" s="241"/>
      <c r="F724" s="241"/>
      <c r="G724" s="241"/>
      <c r="H724" s="241"/>
      <c r="I724" s="241"/>
      <c r="J724" s="241"/>
      <c r="K724" s="241"/>
      <c r="L724" s="241"/>
      <c r="M724" s="241"/>
      <c r="N724" s="241"/>
      <c r="O724" s="241"/>
      <c r="P724" s="241"/>
    </row>
    <row r="725" spans="2:16" ht="12" customHeight="1" x14ac:dyDescent="0.2">
      <c r="B725" s="37"/>
      <c r="C725" s="92"/>
      <c r="D725" s="92"/>
      <c r="E725" s="92"/>
      <c r="F725" s="92"/>
      <c r="G725" s="92"/>
      <c r="H725" s="92"/>
      <c r="I725" s="92"/>
      <c r="J725" s="92"/>
      <c r="K725" s="92"/>
      <c r="L725" s="92"/>
      <c r="M725" s="92"/>
      <c r="N725" s="92"/>
      <c r="O725" s="92"/>
      <c r="P725" s="92"/>
    </row>
    <row r="726" spans="2:16" ht="12" customHeight="1" x14ac:dyDescent="0.2">
      <c r="B726" s="40" t="s">
        <v>70</v>
      </c>
      <c r="C726" s="39" t="s">
        <v>217</v>
      </c>
      <c r="D726" s="92"/>
      <c r="E726" s="92"/>
      <c r="F726" s="92"/>
      <c r="G726" s="92"/>
      <c r="H726" s="92"/>
      <c r="I726" s="92"/>
      <c r="J726" s="92"/>
      <c r="K726" s="92"/>
      <c r="L726" s="92"/>
      <c r="M726" s="92"/>
      <c r="N726" s="92"/>
      <c r="O726" s="92"/>
      <c r="P726" s="92"/>
    </row>
    <row r="727" spans="2:16" ht="7.5" customHeight="1" x14ac:dyDescent="0.2">
      <c r="B727" s="37"/>
      <c r="C727" s="92"/>
      <c r="D727" s="92"/>
      <c r="E727" s="92"/>
      <c r="F727" s="92"/>
      <c r="G727" s="92"/>
      <c r="H727" s="92"/>
      <c r="I727" s="92"/>
      <c r="J727" s="92"/>
      <c r="K727" s="92"/>
      <c r="L727" s="92"/>
      <c r="M727" s="92"/>
      <c r="N727" s="92"/>
      <c r="O727" s="92"/>
      <c r="P727" s="92"/>
    </row>
    <row r="728" spans="2:16" ht="12" customHeight="1" x14ac:dyDescent="0.2">
      <c r="B728" s="125" t="s">
        <v>33</v>
      </c>
      <c r="C728" s="241" t="s">
        <v>218</v>
      </c>
      <c r="D728" s="241"/>
      <c r="E728" s="241"/>
      <c r="F728" s="241"/>
      <c r="G728" s="241"/>
      <c r="H728" s="241"/>
      <c r="I728" s="241"/>
      <c r="J728" s="241"/>
      <c r="K728" s="241"/>
      <c r="L728" s="241"/>
      <c r="M728" s="241"/>
      <c r="N728" s="241"/>
      <c r="O728" s="241"/>
      <c r="P728" s="241"/>
    </row>
    <row r="729" spans="2:16" ht="12" customHeight="1" x14ac:dyDescent="0.2">
      <c r="B729" s="126"/>
      <c r="C729" s="241"/>
      <c r="D729" s="241"/>
      <c r="E729" s="241"/>
      <c r="F729" s="241"/>
      <c r="G729" s="241"/>
      <c r="H729" s="241"/>
      <c r="I729" s="241"/>
      <c r="J729" s="241"/>
      <c r="K729" s="241"/>
      <c r="L729" s="241"/>
      <c r="M729" s="241"/>
      <c r="N729" s="241"/>
      <c r="O729" s="241"/>
      <c r="P729" s="241"/>
    </row>
    <row r="730" spans="2:16" ht="12" customHeight="1" x14ac:dyDescent="0.2">
      <c r="B730" s="53"/>
      <c r="C730" s="53"/>
      <c r="D730" s="53"/>
      <c r="E730" s="53"/>
      <c r="F730" s="53"/>
      <c r="G730" s="53"/>
      <c r="H730" s="53"/>
      <c r="I730" s="53"/>
      <c r="J730" s="53"/>
      <c r="K730" s="53"/>
      <c r="L730" s="53"/>
      <c r="M730" s="53"/>
      <c r="N730" s="53"/>
      <c r="O730" s="53"/>
      <c r="P730" s="53"/>
    </row>
    <row r="731" spans="2:16" ht="12" customHeight="1" x14ac:dyDescent="0.2">
      <c r="B731" s="53"/>
      <c r="C731" s="57" t="s">
        <v>284</v>
      </c>
      <c r="P731" s="53"/>
    </row>
    <row r="732" spans="2:16" ht="7.5" customHeight="1" x14ac:dyDescent="0.2">
      <c r="B732" s="53"/>
      <c r="P732" s="53"/>
    </row>
    <row r="733" spans="2:16" ht="12" customHeight="1" x14ac:dyDescent="0.2">
      <c r="B733" s="53"/>
      <c r="D733" s="243" t="s">
        <v>72</v>
      </c>
      <c r="E733" s="243"/>
      <c r="F733" s="243"/>
      <c r="G733" s="243"/>
      <c r="H733" s="243"/>
      <c r="I733" s="243"/>
      <c r="J733" s="243">
        <v>2026</v>
      </c>
      <c r="K733" s="243"/>
      <c r="L733" s="243"/>
      <c r="M733" s="243">
        <v>2025</v>
      </c>
      <c r="N733" s="243"/>
      <c r="O733" s="243"/>
      <c r="P733" s="53"/>
    </row>
    <row r="734" spans="2:16" ht="12" customHeight="1" x14ac:dyDescent="0.2">
      <c r="B734" s="53"/>
      <c r="D734" s="242" t="s">
        <v>663</v>
      </c>
      <c r="E734" s="242"/>
      <c r="F734" s="242"/>
      <c r="G734" s="242"/>
      <c r="H734" s="242"/>
      <c r="I734" s="242"/>
      <c r="J734" s="178">
        <v>5529243.7800000003</v>
      </c>
      <c r="K734" s="179"/>
      <c r="L734" s="179"/>
      <c r="M734" s="178">
        <v>5529243.7800000003</v>
      </c>
      <c r="N734" s="179"/>
      <c r="O734" s="179"/>
      <c r="P734" s="53"/>
    </row>
    <row r="735" spans="2:16" ht="12" customHeight="1" x14ac:dyDescent="0.2">
      <c r="B735" s="53"/>
      <c r="D735" s="242" t="s">
        <v>664</v>
      </c>
      <c r="E735" s="242"/>
      <c r="F735" s="242"/>
      <c r="G735" s="242"/>
      <c r="H735" s="242"/>
      <c r="I735" s="242"/>
      <c r="J735" s="178">
        <v>0</v>
      </c>
      <c r="K735" s="179"/>
      <c r="L735" s="179"/>
      <c r="M735" s="178">
        <v>0</v>
      </c>
      <c r="N735" s="179"/>
      <c r="O735" s="179"/>
      <c r="P735" s="53"/>
    </row>
    <row r="736" spans="2:16" ht="12" customHeight="1" x14ac:dyDescent="0.2">
      <c r="B736" s="53"/>
      <c r="D736" s="328" t="s">
        <v>526</v>
      </c>
      <c r="E736" s="328"/>
      <c r="F736" s="328"/>
      <c r="G736" s="328"/>
      <c r="H736" s="328"/>
      <c r="I736" s="328"/>
      <c r="J736" s="238">
        <f>SUM(J734:L735)</f>
        <v>5529243.7800000003</v>
      </c>
      <c r="K736" s="239"/>
      <c r="L736" s="240"/>
      <c r="M736" s="238">
        <f>SUM(M734:O735)</f>
        <v>5529243.7800000003</v>
      </c>
      <c r="N736" s="239"/>
      <c r="O736" s="240"/>
      <c r="P736" s="53"/>
    </row>
    <row r="737" spans="2:16" ht="12" customHeight="1" x14ac:dyDescent="0.2">
      <c r="B737" s="53"/>
      <c r="P737" s="53"/>
    </row>
    <row r="738" spans="2:16" ht="12" customHeight="1" x14ac:dyDescent="0.2">
      <c r="B738" s="53"/>
      <c r="C738" s="57" t="s">
        <v>285</v>
      </c>
      <c r="P738" s="53"/>
    </row>
    <row r="739" spans="2:16" ht="7.5" customHeight="1" x14ac:dyDescent="0.2">
      <c r="B739" s="53"/>
      <c r="P739" s="53"/>
    </row>
    <row r="740" spans="2:16" ht="12" customHeight="1" x14ac:dyDescent="0.2">
      <c r="B740" s="53"/>
      <c r="D740" s="243" t="s">
        <v>72</v>
      </c>
      <c r="E740" s="243"/>
      <c r="F740" s="243"/>
      <c r="G740" s="243"/>
      <c r="H740" s="243"/>
      <c r="I740" s="243"/>
      <c r="J740" s="243">
        <v>2026</v>
      </c>
      <c r="K740" s="243"/>
      <c r="L740" s="243"/>
      <c r="M740" s="243">
        <v>2025</v>
      </c>
      <c r="N740" s="243"/>
      <c r="O740" s="243"/>
      <c r="P740" s="53"/>
    </row>
    <row r="741" spans="2:16" ht="12" customHeight="1" x14ac:dyDescent="0.2">
      <c r="B741" s="53"/>
      <c r="D741" s="242" t="s">
        <v>665</v>
      </c>
      <c r="E741" s="242"/>
      <c r="F741" s="242"/>
      <c r="G741" s="242"/>
      <c r="H741" s="242"/>
      <c r="I741" s="242"/>
      <c r="J741" s="178">
        <v>0</v>
      </c>
      <c r="K741" s="179"/>
      <c r="L741" s="179"/>
      <c r="M741" s="178">
        <v>0</v>
      </c>
      <c r="N741" s="179"/>
      <c r="O741" s="179"/>
      <c r="P741" s="53"/>
    </row>
    <row r="742" spans="2:16" ht="12" customHeight="1" x14ac:dyDescent="0.2">
      <c r="B742" s="53"/>
      <c r="D742" s="242" t="s">
        <v>666</v>
      </c>
      <c r="E742" s="242"/>
      <c r="F742" s="242"/>
      <c r="G742" s="242"/>
      <c r="H742" s="242"/>
      <c r="I742" s="242"/>
      <c r="J742" s="178">
        <v>0</v>
      </c>
      <c r="K742" s="179"/>
      <c r="L742" s="179"/>
      <c r="M742" s="178">
        <v>0</v>
      </c>
      <c r="N742" s="179"/>
      <c r="O742" s="179"/>
      <c r="P742" s="53"/>
    </row>
    <row r="743" spans="2:16" ht="12" customHeight="1" x14ac:dyDescent="0.2">
      <c r="B743" s="53"/>
      <c r="D743" s="242" t="s">
        <v>667</v>
      </c>
      <c r="E743" s="242"/>
      <c r="F743" s="242"/>
      <c r="G743" s="242"/>
      <c r="H743" s="242"/>
      <c r="I743" s="242"/>
      <c r="J743" s="178">
        <v>0</v>
      </c>
      <c r="K743" s="179"/>
      <c r="L743" s="179"/>
      <c r="M743" s="178">
        <v>0</v>
      </c>
      <c r="N743" s="179"/>
      <c r="O743" s="179"/>
      <c r="P743" s="53"/>
    </row>
    <row r="744" spans="2:16" ht="12" customHeight="1" x14ac:dyDescent="0.2">
      <c r="B744" s="53"/>
      <c r="D744" s="259" t="s">
        <v>527</v>
      </c>
      <c r="E744" s="259"/>
      <c r="F744" s="259"/>
      <c r="G744" s="259"/>
      <c r="H744" s="259"/>
      <c r="I744" s="259"/>
      <c r="J744" s="238">
        <f>SUM(J741:L743)</f>
        <v>0</v>
      </c>
      <c r="K744" s="239"/>
      <c r="L744" s="240"/>
      <c r="M744" s="238">
        <f>SUM(M741:O743)</f>
        <v>0</v>
      </c>
      <c r="N744" s="239"/>
      <c r="O744" s="240"/>
      <c r="P744" s="53"/>
    </row>
    <row r="745" spans="2:16" ht="12" customHeight="1" x14ac:dyDescent="0.2">
      <c r="B745" s="53"/>
      <c r="C745" s="53"/>
      <c r="D745" s="53"/>
      <c r="E745" s="53"/>
      <c r="F745" s="53"/>
      <c r="G745" s="53"/>
      <c r="H745" s="53"/>
      <c r="I745" s="53"/>
      <c r="J745" s="53"/>
      <c r="K745" s="53"/>
      <c r="L745" s="53"/>
      <c r="M745" s="53"/>
      <c r="N745" s="53"/>
      <c r="O745" s="53"/>
      <c r="P745" s="53"/>
    </row>
    <row r="746" spans="2:16" ht="12" customHeight="1" x14ac:dyDescent="0.2">
      <c r="B746" s="40" t="s">
        <v>70</v>
      </c>
      <c r="C746" s="39" t="s">
        <v>219</v>
      </c>
      <c r="D746" s="92"/>
      <c r="E746" s="92"/>
      <c r="F746" s="92"/>
      <c r="G746" s="92"/>
      <c r="H746" s="92"/>
      <c r="I746" s="92"/>
      <c r="J746" s="92"/>
      <c r="K746" s="92"/>
      <c r="L746" s="92"/>
      <c r="M746" s="92"/>
      <c r="N746" s="92"/>
      <c r="O746" s="92"/>
      <c r="P746" s="92"/>
    </row>
    <row r="747" spans="2:16" ht="7.5" customHeight="1" x14ac:dyDescent="0.2">
      <c r="B747" s="37"/>
      <c r="C747" s="92"/>
      <c r="D747" s="92"/>
      <c r="E747" s="92"/>
      <c r="F747" s="92"/>
      <c r="G747" s="92"/>
      <c r="H747" s="92"/>
      <c r="I747" s="92"/>
      <c r="J747" s="92"/>
      <c r="K747" s="92"/>
      <c r="L747" s="92"/>
      <c r="M747" s="92"/>
      <c r="N747" s="92"/>
      <c r="O747" s="92"/>
      <c r="P747" s="92"/>
    </row>
    <row r="748" spans="2:16" ht="12" customHeight="1" x14ac:dyDescent="0.2">
      <c r="B748" s="125" t="s">
        <v>41</v>
      </c>
      <c r="C748" s="241" t="s">
        <v>221</v>
      </c>
      <c r="D748" s="241"/>
      <c r="E748" s="241"/>
      <c r="F748" s="241"/>
      <c r="G748" s="241"/>
      <c r="H748" s="241"/>
      <c r="I748" s="241"/>
      <c r="J748" s="241"/>
      <c r="K748" s="241"/>
      <c r="L748" s="241"/>
      <c r="M748" s="241"/>
      <c r="N748" s="241"/>
      <c r="O748" s="241"/>
      <c r="P748" s="241"/>
    </row>
    <row r="749" spans="2:16" ht="12" customHeight="1" x14ac:dyDescent="0.2">
      <c r="B749" s="53"/>
      <c r="C749" s="53"/>
      <c r="D749" s="53"/>
      <c r="E749" s="53"/>
      <c r="F749" s="53"/>
      <c r="G749" s="53"/>
      <c r="H749" s="53"/>
      <c r="I749" s="53"/>
      <c r="J749" s="53"/>
      <c r="K749" s="53"/>
      <c r="L749" s="53"/>
      <c r="M749" s="53"/>
      <c r="N749" s="53"/>
      <c r="O749" s="53"/>
      <c r="P749" s="53"/>
    </row>
    <row r="750" spans="2:16" ht="12" customHeight="1" x14ac:dyDescent="0.2">
      <c r="B750" s="53"/>
      <c r="C750" s="57" t="s">
        <v>297</v>
      </c>
      <c r="P750" s="53"/>
    </row>
    <row r="751" spans="2:16" ht="7.5" customHeight="1" x14ac:dyDescent="0.2">
      <c r="B751" s="53"/>
      <c r="P751" s="53"/>
    </row>
    <row r="752" spans="2:16" ht="12" customHeight="1" x14ac:dyDescent="0.2">
      <c r="B752" s="53"/>
      <c r="D752" s="243" t="s">
        <v>72</v>
      </c>
      <c r="E752" s="243"/>
      <c r="F752" s="243"/>
      <c r="G752" s="243"/>
      <c r="H752" s="243"/>
      <c r="I752" s="243"/>
      <c r="J752" s="243">
        <v>2026</v>
      </c>
      <c r="K752" s="243"/>
      <c r="L752" s="243"/>
      <c r="M752" s="243">
        <v>2025</v>
      </c>
      <c r="N752" s="243"/>
      <c r="O752" s="243"/>
      <c r="P752" s="53"/>
    </row>
    <row r="753" spans="2:16" ht="12" customHeight="1" x14ac:dyDescent="0.2">
      <c r="B753" s="53"/>
      <c r="D753" s="242" t="s">
        <v>668</v>
      </c>
      <c r="E753" s="242"/>
      <c r="F753" s="242"/>
      <c r="G753" s="242"/>
      <c r="H753" s="242"/>
      <c r="I753" s="242"/>
      <c r="J753" s="178">
        <v>0</v>
      </c>
      <c r="K753" s="179"/>
      <c r="L753" s="179"/>
      <c r="M753" s="178">
        <v>0</v>
      </c>
      <c r="N753" s="179"/>
      <c r="O753" s="179"/>
      <c r="P753" s="53"/>
    </row>
    <row r="754" spans="2:16" ht="12" customHeight="1" x14ac:dyDescent="0.2">
      <c r="B754" s="53"/>
      <c r="D754" s="242" t="s">
        <v>669</v>
      </c>
      <c r="E754" s="242"/>
      <c r="F754" s="242"/>
      <c r="G754" s="242"/>
      <c r="H754" s="242"/>
      <c r="I754" s="242"/>
      <c r="J754" s="178">
        <v>0</v>
      </c>
      <c r="K754" s="179"/>
      <c r="L754" s="179"/>
      <c r="M754" s="178">
        <v>0</v>
      </c>
      <c r="N754" s="179"/>
      <c r="O754" s="179"/>
      <c r="P754" s="53"/>
    </row>
    <row r="755" spans="2:16" ht="12" customHeight="1" x14ac:dyDescent="0.2">
      <c r="B755" s="53"/>
      <c r="D755" s="242" t="s">
        <v>670</v>
      </c>
      <c r="E755" s="242"/>
      <c r="F755" s="242"/>
      <c r="G755" s="242"/>
      <c r="H755" s="242"/>
      <c r="I755" s="242"/>
      <c r="J755" s="178">
        <v>0</v>
      </c>
      <c r="K755" s="179"/>
      <c r="L755" s="179"/>
      <c r="M755" s="178">
        <v>0</v>
      </c>
      <c r="N755" s="179"/>
      <c r="O755" s="179"/>
      <c r="P755" s="53"/>
    </row>
    <row r="756" spans="2:16" ht="12" customHeight="1" x14ac:dyDescent="0.2">
      <c r="B756" s="53"/>
      <c r="D756" s="259" t="s">
        <v>528</v>
      </c>
      <c r="E756" s="259"/>
      <c r="F756" s="259"/>
      <c r="G756" s="259"/>
      <c r="H756" s="259"/>
      <c r="I756" s="259"/>
      <c r="J756" s="238">
        <f>SUM(J753:L755)</f>
        <v>0</v>
      </c>
      <c r="K756" s="239"/>
      <c r="L756" s="240"/>
      <c r="M756" s="238">
        <f>SUM(M753:O755)</f>
        <v>0</v>
      </c>
      <c r="N756" s="239"/>
      <c r="O756" s="240"/>
      <c r="P756" s="53"/>
    </row>
    <row r="757" spans="2:16" ht="12" customHeight="1" x14ac:dyDescent="0.2">
      <c r="B757" s="53"/>
      <c r="P757" s="53"/>
    </row>
    <row r="758" spans="2:16" ht="12" customHeight="1" x14ac:dyDescent="0.2">
      <c r="B758" s="53"/>
      <c r="C758" s="57" t="s">
        <v>298</v>
      </c>
      <c r="P758" s="53"/>
    </row>
    <row r="759" spans="2:16" ht="7.5" customHeight="1" x14ac:dyDescent="0.2">
      <c r="B759" s="53"/>
      <c r="P759" s="53"/>
    </row>
    <row r="760" spans="2:16" ht="12" customHeight="1" x14ac:dyDescent="0.2">
      <c r="B760" s="53"/>
      <c r="D760" s="243" t="s">
        <v>72</v>
      </c>
      <c r="E760" s="243"/>
      <c r="F760" s="243"/>
      <c r="G760" s="243"/>
      <c r="H760" s="243"/>
      <c r="I760" s="243"/>
      <c r="J760" s="243">
        <v>2026</v>
      </c>
      <c r="K760" s="243"/>
      <c r="L760" s="243"/>
      <c r="M760" s="243">
        <v>2025</v>
      </c>
      <c r="N760" s="243"/>
      <c r="O760" s="243"/>
      <c r="P760" s="53"/>
    </row>
    <row r="761" spans="2:16" ht="12" customHeight="1" x14ac:dyDescent="0.2">
      <c r="B761" s="53"/>
      <c r="D761" s="242" t="s">
        <v>671</v>
      </c>
      <c r="E761" s="242"/>
      <c r="F761" s="242"/>
      <c r="G761" s="242"/>
      <c r="H761" s="242"/>
      <c r="I761" s="242"/>
      <c r="J761" s="178">
        <v>5161309.42</v>
      </c>
      <c r="K761" s="179"/>
      <c r="L761" s="179"/>
      <c r="M761" s="178">
        <v>5161309.42</v>
      </c>
      <c r="N761" s="179"/>
      <c r="O761" s="179"/>
      <c r="P761" s="53"/>
    </row>
    <row r="762" spans="2:16" ht="12" customHeight="1" x14ac:dyDescent="0.2">
      <c r="B762" s="53"/>
      <c r="D762" s="242" t="s">
        <v>672</v>
      </c>
      <c r="E762" s="242"/>
      <c r="F762" s="242"/>
      <c r="G762" s="242"/>
      <c r="H762" s="242"/>
      <c r="I762" s="242"/>
      <c r="J762" s="178">
        <v>0</v>
      </c>
      <c r="K762" s="179"/>
      <c r="L762" s="179"/>
      <c r="M762" s="178">
        <v>0</v>
      </c>
      <c r="N762" s="179"/>
      <c r="O762" s="179"/>
      <c r="P762" s="53"/>
    </row>
    <row r="763" spans="2:16" ht="12" customHeight="1" x14ac:dyDescent="0.2">
      <c r="B763" s="53"/>
      <c r="D763" s="242" t="s">
        <v>673</v>
      </c>
      <c r="E763" s="242"/>
      <c r="F763" s="242"/>
      <c r="G763" s="242"/>
      <c r="H763" s="242"/>
      <c r="I763" s="242"/>
      <c r="J763" s="178">
        <v>0</v>
      </c>
      <c r="K763" s="179"/>
      <c r="L763" s="179"/>
      <c r="M763" s="178">
        <v>0</v>
      </c>
      <c r="N763" s="179"/>
      <c r="O763" s="179"/>
      <c r="P763" s="53"/>
    </row>
    <row r="764" spans="2:16" ht="12" customHeight="1" x14ac:dyDescent="0.2">
      <c r="B764" s="53"/>
      <c r="D764" s="242" t="s">
        <v>674</v>
      </c>
      <c r="E764" s="242"/>
      <c r="F764" s="242"/>
      <c r="G764" s="242"/>
      <c r="H764" s="242"/>
      <c r="I764" s="242"/>
      <c r="J764" s="178">
        <v>0</v>
      </c>
      <c r="K764" s="179"/>
      <c r="L764" s="179"/>
      <c r="M764" s="178">
        <v>0</v>
      </c>
      <c r="N764" s="179"/>
      <c r="O764" s="179"/>
      <c r="P764" s="53"/>
    </row>
    <row r="765" spans="2:16" ht="12" customHeight="1" x14ac:dyDescent="0.2">
      <c r="B765" s="53"/>
      <c r="D765" s="259" t="s">
        <v>529</v>
      </c>
      <c r="E765" s="259"/>
      <c r="F765" s="259"/>
      <c r="G765" s="259"/>
      <c r="H765" s="259"/>
      <c r="I765" s="259"/>
      <c r="J765" s="238">
        <f>SUM(J761:L764)</f>
        <v>5161309.42</v>
      </c>
      <c r="K765" s="239"/>
      <c r="L765" s="240"/>
      <c r="M765" s="238">
        <f>SUM(M761:O764)</f>
        <v>5161309.42</v>
      </c>
      <c r="N765" s="239"/>
      <c r="O765" s="240"/>
      <c r="P765" s="53"/>
    </row>
    <row r="766" spans="2:16" ht="12" customHeight="1" x14ac:dyDescent="0.2">
      <c r="B766" s="53"/>
      <c r="C766" s="53"/>
      <c r="D766" s="53"/>
      <c r="E766" s="53"/>
      <c r="F766" s="53"/>
      <c r="G766" s="53"/>
      <c r="H766" s="53"/>
      <c r="I766" s="53"/>
      <c r="J766" s="53"/>
      <c r="K766" s="53"/>
      <c r="L766" s="53"/>
      <c r="M766" s="53"/>
      <c r="N766" s="53"/>
      <c r="O766" s="53"/>
      <c r="P766" s="53"/>
    </row>
    <row r="767" spans="2:16" ht="12" customHeight="1" x14ac:dyDescent="0.2">
      <c r="B767" s="40" t="s">
        <v>70</v>
      </c>
      <c r="C767" s="39" t="s">
        <v>220</v>
      </c>
      <c r="D767" s="92"/>
      <c r="E767" s="92"/>
      <c r="F767" s="92"/>
      <c r="G767" s="92"/>
      <c r="H767" s="92"/>
      <c r="I767" s="92"/>
      <c r="J767" s="92"/>
      <c r="K767" s="92"/>
      <c r="L767" s="92"/>
      <c r="M767" s="92"/>
      <c r="N767" s="92"/>
      <c r="O767" s="92"/>
      <c r="P767" s="92"/>
    </row>
    <row r="768" spans="2:16" ht="7.5" customHeight="1" x14ac:dyDescent="0.2">
      <c r="B768" s="37"/>
      <c r="C768" s="92"/>
      <c r="D768" s="92"/>
      <c r="E768" s="92"/>
      <c r="F768" s="92"/>
      <c r="G768" s="92"/>
      <c r="H768" s="92"/>
      <c r="I768" s="92"/>
      <c r="J768" s="92"/>
      <c r="K768" s="92"/>
      <c r="L768" s="92"/>
      <c r="M768" s="92"/>
      <c r="N768" s="92"/>
      <c r="O768" s="92"/>
      <c r="P768" s="92"/>
    </row>
    <row r="769" spans="2:16" ht="12" customHeight="1" x14ac:dyDescent="0.2">
      <c r="B769" s="125" t="s">
        <v>40</v>
      </c>
      <c r="C769" s="241" t="s">
        <v>222</v>
      </c>
      <c r="D769" s="241"/>
      <c r="E769" s="241"/>
      <c r="F769" s="241"/>
      <c r="G769" s="241"/>
      <c r="H769" s="241"/>
      <c r="I769" s="241"/>
      <c r="J769" s="241"/>
      <c r="K769" s="241"/>
      <c r="L769" s="241"/>
      <c r="M769" s="241"/>
      <c r="N769" s="241"/>
      <c r="O769" s="241"/>
      <c r="P769" s="241"/>
    </row>
    <row r="770" spans="2:16" ht="12" customHeight="1" x14ac:dyDescent="0.2">
      <c r="B770" s="126"/>
      <c r="C770" s="241"/>
      <c r="D770" s="241"/>
      <c r="E770" s="241"/>
      <c r="F770" s="241"/>
      <c r="G770" s="241"/>
      <c r="H770" s="241"/>
      <c r="I770" s="241"/>
      <c r="J770" s="241"/>
      <c r="K770" s="241"/>
      <c r="L770" s="241"/>
      <c r="M770" s="241"/>
      <c r="N770" s="241"/>
      <c r="O770" s="241"/>
      <c r="P770" s="241"/>
    </row>
    <row r="771" spans="2:16" ht="12" customHeight="1" x14ac:dyDescent="0.2">
      <c r="D771" s="360">
        <f>J764</f>
        <v>0</v>
      </c>
      <c r="E771" s="361"/>
      <c r="F771" s="361"/>
    </row>
    <row r="773" spans="2:16" ht="12" customHeight="1" x14ac:dyDescent="0.2">
      <c r="B773" s="39" t="s">
        <v>20</v>
      </c>
      <c r="C773" s="57" t="s">
        <v>21</v>
      </c>
      <c r="D773" s="45"/>
      <c r="E773" s="45"/>
      <c r="F773" s="45"/>
      <c r="G773" s="45"/>
      <c r="H773" s="45"/>
      <c r="I773" s="45"/>
      <c r="J773" s="45"/>
      <c r="K773" s="45"/>
      <c r="L773" s="45"/>
      <c r="M773" s="45"/>
      <c r="N773" s="45"/>
      <c r="O773" s="45"/>
    </row>
    <row r="774" spans="2:16" ht="12" customHeight="1" x14ac:dyDescent="0.2">
      <c r="B774" s="39"/>
      <c r="C774" s="57"/>
    </row>
    <row r="775" spans="2:16" ht="12" customHeight="1" x14ac:dyDescent="0.2">
      <c r="B775" s="89" t="s">
        <v>32</v>
      </c>
      <c r="C775" s="331" t="s">
        <v>713</v>
      </c>
      <c r="D775" s="331"/>
      <c r="E775" s="331"/>
      <c r="F775" s="331"/>
      <c r="G775" s="331"/>
      <c r="H775" s="331"/>
      <c r="I775" s="331"/>
      <c r="J775" s="331"/>
      <c r="K775" s="331"/>
      <c r="L775" s="331"/>
      <c r="M775" s="331"/>
      <c r="N775" s="331"/>
      <c r="O775" s="331"/>
      <c r="P775" s="331"/>
    </row>
    <row r="776" spans="2:16" ht="12" customHeight="1" x14ac:dyDescent="0.2">
      <c r="B776" s="89"/>
      <c r="C776" s="180" t="s">
        <v>714</v>
      </c>
      <c r="D776" s="180"/>
      <c r="E776" s="180"/>
      <c r="F776" s="180"/>
      <c r="G776" s="140">
        <v>-21536082.23</v>
      </c>
      <c r="H776" s="180" t="s">
        <v>715</v>
      </c>
      <c r="I776" s="180"/>
      <c r="J776" s="180"/>
      <c r="K776" s="180"/>
      <c r="L776" s="180"/>
      <c r="M776" s="180"/>
      <c r="N776" s="180"/>
      <c r="O776" s="180"/>
      <c r="P776" s="180"/>
    </row>
    <row r="777" spans="2:16" ht="12" customHeight="1" x14ac:dyDescent="0.2">
      <c r="B777" s="89"/>
      <c r="C777" s="137"/>
      <c r="D777" s="137"/>
      <c r="E777" s="137"/>
      <c r="F777" s="137"/>
      <c r="G777" s="137"/>
      <c r="H777" s="137"/>
      <c r="I777" s="137"/>
      <c r="J777" s="137"/>
      <c r="K777" s="137"/>
      <c r="L777" s="137"/>
      <c r="M777" s="137"/>
      <c r="N777" s="137"/>
      <c r="O777" s="137"/>
      <c r="P777" s="137"/>
    </row>
    <row r="778" spans="2:16" ht="12" customHeight="1" x14ac:dyDescent="0.2">
      <c r="B778" s="89" t="s">
        <v>31</v>
      </c>
      <c r="C778" s="217" t="s">
        <v>426</v>
      </c>
      <c r="D778" s="217"/>
      <c r="E778" s="217"/>
      <c r="F778" s="217"/>
      <c r="G778" s="217"/>
      <c r="H778" s="217"/>
      <c r="I778" s="217"/>
      <c r="J778" s="217"/>
      <c r="K778" s="217"/>
      <c r="L778" s="217"/>
      <c r="M778" s="217"/>
      <c r="N778" s="217"/>
      <c r="O778" s="217"/>
      <c r="P778" s="217"/>
    </row>
    <row r="779" spans="2:16" ht="12" customHeight="1" x14ac:dyDescent="0.2">
      <c r="B779" s="57"/>
      <c r="C779" s="217"/>
      <c r="D779" s="217"/>
      <c r="E779" s="217"/>
      <c r="F779" s="217"/>
      <c r="G779" s="217"/>
      <c r="H779" s="217"/>
      <c r="I779" s="217"/>
      <c r="J779" s="217"/>
      <c r="K779" s="217"/>
      <c r="L779" s="217"/>
      <c r="M779" s="217"/>
      <c r="N779" s="217"/>
      <c r="O779" s="217"/>
      <c r="P779" s="217"/>
    </row>
    <row r="780" spans="2:16" ht="12" customHeight="1" x14ac:dyDescent="0.2">
      <c r="B780" s="57"/>
      <c r="C780" s="55"/>
      <c r="D780" s="41"/>
      <c r="E780" s="41"/>
      <c r="F780" s="41"/>
      <c r="G780" s="41"/>
      <c r="H780" s="41"/>
      <c r="I780" s="41"/>
      <c r="J780" s="41"/>
      <c r="K780" s="41"/>
      <c r="L780" s="41"/>
      <c r="M780" s="41"/>
      <c r="N780" s="41"/>
      <c r="O780" s="41"/>
      <c r="P780" s="41"/>
    </row>
    <row r="781" spans="2:16" ht="12" customHeight="1" x14ac:dyDescent="0.2">
      <c r="B781" s="39" t="s">
        <v>23</v>
      </c>
      <c r="C781" s="57" t="s">
        <v>24</v>
      </c>
    </row>
    <row r="782" spans="2:16" ht="12" customHeight="1" x14ac:dyDescent="0.2">
      <c r="B782" s="39"/>
      <c r="C782" s="57"/>
    </row>
    <row r="783" spans="2:16" ht="12" customHeight="1" x14ac:dyDescent="0.2">
      <c r="B783" s="46"/>
      <c r="C783" s="39" t="s">
        <v>10</v>
      </c>
      <c r="D783" s="46"/>
      <c r="E783" s="46"/>
      <c r="F783" s="46"/>
      <c r="G783" s="46"/>
      <c r="H783" s="46"/>
      <c r="I783" s="46"/>
      <c r="J783" s="46"/>
      <c r="K783" s="46"/>
      <c r="L783" s="46"/>
      <c r="M783" s="46"/>
      <c r="N783" s="46"/>
      <c r="O783" s="46"/>
      <c r="P783" s="46"/>
    </row>
    <row r="784" spans="2:16" ht="7.5" customHeight="1" x14ac:dyDescent="0.2">
      <c r="B784" s="46"/>
      <c r="C784" s="39"/>
      <c r="D784" s="46"/>
      <c r="E784" s="46"/>
      <c r="F784" s="46"/>
      <c r="G784" s="46"/>
      <c r="H784" s="46"/>
      <c r="I784" s="46"/>
      <c r="J784" s="46"/>
      <c r="K784" s="46"/>
      <c r="L784" s="46"/>
      <c r="M784" s="46"/>
      <c r="N784" s="46"/>
      <c r="O784" s="46"/>
      <c r="P784" s="46"/>
    </row>
    <row r="785" spans="2:16" ht="12" customHeight="1" x14ac:dyDescent="0.2">
      <c r="B785" s="94" t="s">
        <v>32</v>
      </c>
      <c r="C785" s="300" t="s">
        <v>1540</v>
      </c>
      <c r="D785" s="300"/>
      <c r="E785" s="300"/>
      <c r="F785" s="300"/>
      <c r="G785" s="300"/>
      <c r="H785" s="300"/>
      <c r="I785" s="300"/>
      <c r="J785" s="300"/>
      <c r="K785" s="300"/>
      <c r="L785" s="300"/>
      <c r="M785" s="300"/>
      <c r="N785" s="300"/>
      <c r="O785" s="300"/>
      <c r="P785" s="300"/>
    </row>
    <row r="786" spans="2:16" ht="12" customHeight="1" x14ac:dyDescent="0.2">
      <c r="C786" s="300"/>
      <c r="D786" s="300"/>
      <c r="E786" s="300"/>
      <c r="F786" s="300"/>
      <c r="G786" s="300"/>
      <c r="H786" s="300"/>
      <c r="I786" s="300"/>
      <c r="J786" s="300"/>
      <c r="K786" s="300"/>
      <c r="L786" s="300"/>
      <c r="M786" s="300"/>
      <c r="N786" s="300"/>
      <c r="O786" s="300"/>
      <c r="P786" s="300"/>
    </row>
    <row r="788" spans="2:16" ht="12" customHeight="1" x14ac:dyDescent="0.2">
      <c r="D788" s="291" t="s">
        <v>4</v>
      </c>
      <c r="E788" s="292"/>
      <c r="F788" s="292"/>
      <c r="G788" s="292"/>
      <c r="H788" s="292"/>
      <c r="I788" s="292"/>
      <c r="J788" s="292"/>
      <c r="K788" s="292"/>
      <c r="L788" s="292"/>
      <c r="M788" s="292"/>
      <c r="N788" s="292"/>
      <c r="O788" s="293"/>
    </row>
    <row r="789" spans="2:16" ht="12" customHeight="1" x14ac:dyDescent="0.2">
      <c r="D789" s="291" t="s">
        <v>72</v>
      </c>
      <c r="E789" s="292"/>
      <c r="F789" s="292"/>
      <c r="G789" s="292"/>
      <c r="H789" s="292"/>
      <c r="I789" s="293"/>
      <c r="J789" s="231">
        <v>2026</v>
      </c>
      <c r="K789" s="232"/>
      <c r="L789" s="233"/>
      <c r="M789" s="231">
        <v>2025</v>
      </c>
      <c r="N789" s="232"/>
      <c r="O789" s="233"/>
    </row>
    <row r="790" spans="2:16" ht="12" customHeight="1" x14ac:dyDescent="0.2">
      <c r="D790" s="225" t="s">
        <v>223</v>
      </c>
      <c r="E790" s="226"/>
      <c r="F790" s="226"/>
      <c r="G790" s="226"/>
      <c r="H790" s="226"/>
      <c r="I790" s="227"/>
      <c r="J790" s="234">
        <v>0</v>
      </c>
      <c r="K790" s="188"/>
      <c r="L790" s="189"/>
      <c r="M790" s="187">
        <v>0</v>
      </c>
      <c r="N790" s="188"/>
      <c r="O790" s="189"/>
    </row>
    <row r="791" spans="2:16" ht="12" customHeight="1" x14ac:dyDescent="0.2">
      <c r="D791" s="225" t="s">
        <v>74</v>
      </c>
      <c r="E791" s="226"/>
      <c r="F791" s="226"/>
      <c r="G791" s="226"/>
      <c r="H791" s="226"/>
      <c r="I791" s="227"/>
      <c r="J791" s="234">
        <v>98386614.430000007</v>
      </c>
      <c r="K791" s="188"/>
      <c r="L791" s="189"/>
      <c r="M791" s="187">
        <v>146631275.34</v>
      </c>
      <c r="N791" s="188"/>
      <c r="O791" s="189"/>
    </row>
    <row r="792" spans="2:16" ht="12" customHeight="1" x14ac:dyDescent="0.2">
      <c r="D792" s="225" t="s">
        <v>224</v>
      </c>
      <c r="E792" s="226"/>
      <c r="F792" s="226"/>
      <c r="G792" s="226"/>
      <c r="H792" s="226"/>
      <c r="I792" s="227"/>
      <c r="J792" s="187">
        <v>0</v>
      </c>
      <c r="K792" s="188"/>
      <c r="L792" s="189"/>
      <c r="M792" s="187">
        <v>0</v>
      </c>
      <c r="N792" s="188"/>
      <c r="O792" s="189"/>
    </row>
    <row r="793" spans="2:16" ht="12" customHeight="1" x14ac:dyDescent="0.2">
      <c r="D793" s="225" t="s">
        <v>225</v>
      </c>
      <c r="E793" s="226"/>
      <c r="F793" s="226"/>
      <c r="G793" s="226"/>
      <c r="H793" s="226"/>
      <c r="I793" s="227"/>
      <c r="J793" s="228">
        <v>47497.59</v>
      </c>
      <c r="K793" s="229"/>
      <c r="L793" s="230"/>
      <c r="M793" s="330">
        <v>16398168.35</v>
      </c>
      <c r="N793" s="229"/>
      <c r="O793" s="230"/>
    </row>
    <row r="794" spans="2:16" ht="12" customHeight="1" x14ac:dyDescent="0.2">
      <c r="D794" s="225" t="s">
        <v>226</v>
      </c>
      <c r="E794" s="226"/>
      <c r="F794" s="226"/>
      <c r="G794" s="226"/>
      <c r="H794" s="226"/>
      <c r="I794" s="227"/>
      <c r="J794" s="234">
        <v>0</v>
      </c>
      <c r="K794" s="188"/>
      <c r="L794" s="189"/>
      <c r="M794" s="187">
        <v>0</v>
      </c>
      <c r="N794" s="188"/>
      <c r="O794" s="189"/>
    </row>
    <row r="795" spans="2:16" ht="12" customHeight="1" x14ac:dyDescent="0.2">
      <c r="D795" s="225" t="s">
        <v>227</v>
      </c>
      <c r="E795" s="226"/>
      <c r="F795" s="226"/>
      <c r="G795" s="226"/>
      <c r="H795" s="226"/>
      <c r="I795" s="227"/>
      <c r="J795" s="235">
        <v>762264.94</v>
      </c>
      <c r="K795" s="236"/>
      <c r="L795" s="237"/>
      <c r="M795" s="187">
        <v>762264.94</v>
      </c>
      <c r="N795" s="188"/>
      <c r="O795" s="189"/>
    </row>
    <row r="796" spans="2:16" ht="12" customHeight="1" x14ac:dyDescent="0.2">
      <c r="D796" s="225" t="s">
        <v>228</v>
      </c>
      <c r="E796" s="226"/>
      <c r="F796" s="226"/>
      <c r="G796" s="226"/>
      <c r="H796" s="226"/>
      <c r="I796" s="227"/>
      <c r="J796" s="187">
        <v>0</v>
      </c>
      <c r="K796" s="188"/>
      <c r="L796" s="189"/>
      <c r="M796" s="187">
        <v>0</v>
      </c>
      <c r="N796" s="188"/>
      <c r="O796" s="189"/>
    </row>
    <row r="797" spans="2:16" ht="12" customHeight="1" x14ac:dyDescent="0.2">
      <c r="D797" s="319" t="s">
        <v>530</v>
      </c>
      <c r="E797" s="320"/>
      <c r="F797" s="320"/>
      <c r="G797" s="320"/>
      <c r="H797" s="320"/>
      <c r="I797" s="321"/>
      <c r="J797" s="238">
        <f>SUM(J790:L796)</f>
        <v>99196376.960000008</v>
      </c>
      <c r="K797" s="239"/>
      <c r="L797" s="240"/>
      <c r="M797" s="238">
        <f>SUM(M790:O796)</f>
        <v>163791708.63</v>
      </c>
      <c r="N797" s="239"/>
      <c r="O797" s="240"/>
    </row>
    <row r="799" spans="2:16" ht="12" customHeight="1" x14ac:dyDescent="0.2">
      <c r="B799" s="94" t="s">
        <v>31</v>
      </c>
      <c r="C799" s="331" t="s">
        <v>229</v>
      </c>
      <c r="D799" s="331"/>
      <c r="E799" s="331"/>
      <c r="F799" s="331"/>
      <c r="G799" s="331"/>
      <c r="H799" s="331"/>
      <c r="I799" s="331"/>
      <c r="J799" s="331"/>
      <c r="K799" s="331"/>
      <c r="L799" s="331"/>
      <c r="M799" s="331"/>
      <c r="N799" s="331"/>
      <c r="O799" s="331"/>
      <c r="P799" s="331"/>
    </row>
    <row r="801" spans="4:15" ht="12" customHeight="1" x14ac:dyDescent="0.2">
      <c r="D801" s="291" t="s">
        <v>230</v>
      </c>
      <c r="E801" s="292"/>
      <c r="F801" s="292"/>
      <c r="G801" s="292"/>
      <c r="H801" s="292"/>
      <c r="I801" s="292"/>
      <c r="J801" s="292"/>
      <c r="K801" s="292"/>
      <c r="L801" s="292"/>
      <c r="M801" s="292"/>
      <c r="N801" s="292"/>
      <c r="O801" s="293"/>
    </row>
    <row r="802" spans="4:15" ht="12" customHeight="1" x14ac:dyDescent="0.2">
      <c r="D802" s="291" t="s">
        <v>72</v>
      </c>
      <c r="E802" s="292"/>
      <c r="F802" s="292"/>
      <c r="G802" s="292"/>
      <c r="H802" s="292"/>
      <c r="I802" s="293"/>
      <c r="J802" s="243">
        <v>2026</v>
      </c>
      <c r="K802" s="243"/>
      <c r="L802" s="243"/>
      <c r="M802" s="243">
        <v>2025</v>
      </c>
      <c r="N802" s="243"/>
      <c r="O802" s="243"/>
    </row>
    <row r="803" spans="4:15" ht="23.25" customHeight="1" x14ac:dyDescent="0.2">
      <c r="D803" s="343" t="s">
        <v>231</v>
      </c>
      <c r="E803" s="344"/>
      <c r="F803" s="344"/>
      <c r="G803" s="344"/>
      <c r="H803" s="344"/>
      <c r="I803" s="345"/>
      <c r="J803" s="322">
        <f>SUM(J804:L810)</f>
        <v>649124449.11000001</v>
      </c>
      <c r="K803" s="322"/>
      <c r="L803" s="322"/>
      <c r="M803" s="322">
        <f>SUM(M804:O810)</f>
        <v>564035990.51999998</v>
      </c>
      <c r="N803" s="322"/>
      <c r="O803" s="322"/>
    </row>
    <row r="804" spans="4:15" ht="12" customHeight="1" x14ac:dyDescent="0.2">
      <c r="D804" s="294" t="s">
        <v>232</v>
      </c>
      <c r="E804" s="295"/>
      <c r="F804" s="295"/>
      <c r="G804" s="295"/>
      <c r="H804" s="295"/>
      <c r="I804" s="296"/>
      <c r="J804" s="323">
        <v>399328130</v>
      </c>
      <c r="K804" s="323"/>
      <c r="L804" s="323"/>
      <c r="M804" s="342">
        <v>346282358</v>
      </c>
      <c r="N804" s="323"/>
      <c r="O804" s="323"/>
    </row>
    <row r="805" spans="4:15" ht="12" customHeight="1" x14ac:dyDescent="0.2">
      <c r="D805" s="294" t="s">
        <v>233</v>
      </c>
      <c r="E805" s="295"/>
      <c r="F805" s="295"/>
      <c r="G805" s="295"/>
      <c r="H805" s="295"/>
      <c r="I805" s="296"/>
      <c r="J805" s="342">
        <v>0</v>
      </c>
      <c r="K805" s="323"/>
      <c r="L805" s="323"/>
      <c r="M805" s="342">
        <v>0</v>
      </c>
      <c r="N805" s="323"/>
      <c r="O805" s="323"/>
    </row>
    <row r="806" spans="4:15" ht="12" customHeight="1" x14ac:dyDescent="0.2">
      <c r="D806" s="294" t="s">
        <v>234</v>
      </c>
      <c r="E806" s="295"/>
      <c r="F806" s="295"/>
      <c r="G806" s="295"/>
      <c r="H806" s="295"/>
      <c r="I806" s="296"/>
      <c r="J806" s="348">
        <v>49253726.759999998</v>
      </c>
      <c r="K806" s="348"/>
      <c r="L806" s="348"/>
      <c r="M806" s="349">
        <v>49253726.759999998</v>
      </c>
      <c r="N806" s="348"/>
      <c r="O806" s="348"/>
    </row>
    <row r="807" spans="4:15" ht="12" customHeight="1" x14ac:dyDescent="0.2">
      <c r="D807" s="294" t="s">
        <v>235</v>
      </c>
      <c r="E807" s="295"/>
      <c r="F807" s="295"/>
      <c r="G807" s="295"/>
      <c r="H807" s="295"/>
      <c r="I807" s="296"/>
      <c r="J807" s="349">
        <v>0</v>
      </c>
      <c r="K807" s="348"/>
      <c r="L807" s="348"/>
      <c r="M807" s="349">
        <v>0</v>
      </c>
      <c r="N807" s="348"/>
      <c r="O807" s="348"/>
    </row>
    <row r="808" spans="4:15" ht="12" customHeight="1" x14ac:dyDescent="0.2">
      <c r="D808" s="294" t="s">
        <v>236</v>
      </c>
      <c r="E808" s="295"/>
      <c r="F808" s="295"/>
      <c r="G808" s="295"/>
      <c r="H808" s="295"/>
      <c r="I808" s="296"/>
      <c r="J808" s="346">
        <v>184900036.77000001</v>
      </c>
      <c r="K808" s="346"/>
      <c r="L808" s="346"/>
      <c r="M808" s="347">
        <v>166646542.37</v>
      </c>
      <c r="N808" s="346"/>
      <c r="O808" s="346"/>
    </row>
    <row r="809" spans="4:15" x14ac:dyDescent="0.2">
      <c r="D809" s="294" t="s">
        <v>237</v>
      </c>
      <c r="E809" s="295"/>
      <c r="F809" s="295"/>
      <c r="G809" s="295"/>
      <c r="H809" s="295"/>
      <c r="I809" s="296"/>
      <c r="J809" s="346">
        <v>15433755.58</v>
      </c>
      <c r="K809" s="346"/>
      <c r="L809" s="346"/>
      <c r="M809" s="347">
        <v>1644563.39</v>
      </c>
      <c r="N809" s="346"/>
      <c r="O809" s="346"/>
    </row>
    <row r="810" spans="4:15" ht="12.75" customHeight="1" x14ac:dyDescent="0.2">
      <c r="D810" s="294" t="s">
        <v>238</v>
      </c>
      <c r="E810" s="295"/>
      <c r="F810" s="295"/>
      <c r="G810" s="295"/>
      <c r="H810" s="295"/>
      <c r="I810" s="296"/>
      <c r="J810" s="221">
        <v>208800</v>
      </c>
      <c r="K810" s="222"/>
      <c r="L810" s="223"/>
      <c r="M810" s="224">
        <v>208800</v>
      </c>
      <c r="N810" s="222"/>
      <c r="O810" s="223"/>
    </row>
    <row r="811" spans="4:15" ht="12.75" customHeight="1" x14ac:dyDescent="0.2">
      <c r="D811" s="316" t="s">
        <v>239</v>
      </c>
      <c r="E811" s="317"/>
      <c r="F811" s="317"/>
      <c r="G811" s="317"/>
      <c r="H811" s="317"/>
      <c r="I811" s="318"/>
      <c r="J811" s="301">
        <f>SUM(J812:L819)</f>
        <v>125456942.88</v>
      </c>
      <c r="K811" s="302"/>
      <c r="L811" s="303"/>
      <c r="M811" s="301">
        <f>SUM(M812:O819)</f>
        <v>117536626.64999999</v>
      </c>
      <c r="N811" s="302"/>
      <c r="O811" s="303"/>
    </row>
    <row r="812" spans="4:15" ht="12.75" customHeight="1" x14ac:dyDescent="0.2">
      <c r="D812" s="294" t="s">
        <v>240</v>
      </c>
      <c r="E812" s="295"/>
      <c r="F812" s="295"/>
      <c r="G812" s="295"/>
      <c r="H812" s="295"/>
      <c r="I812" s="296"/>
      <c r="J812" s="221">
        <v>21593948.800000001</v>
      </c>
      <c r="K812" s="222"/>
      <c r="L812" s="223"/>
      <c r="M812" s="224">
        <v>19523102.120000001</v>
      </c>
      <c r="N812" s="222"/>
      <c r="O812" s="223"/>
    </row>
    <row r="813" spans="4:15" x14ac:dyDescent="0.2">
      <c r="D813" s="294" t="s">
        <v>241</v>
      </c>
      <c r="E813" s="295"/>
      <c r="F813" s="295"/>
      <c r="G813" s="295"/>
      <c r="H813" s="295"/>
      <c r="I813" s="296"/>
      <c r="J813" s="221">
        <v>5100799.79</v>
      </c>
      <c r="K813" s="222"/>
      <c r="L813" s="223"/>
      <c r="M813" s="224">
        <v>5000195.72</v>
      </c>
      <c r="N813" s="222"/>
      <c r="O813" s="223"/>
    </row>
    <row r="814" spans="4:15" x14ac:dyDescent="0.2">
      <c r="D814" s="294" t="s">
        <v>242</v>
      </c>
      <c r="E814" s="295"/>
      <c r="F814" s="295"/>
      <c r="G814" s="295"/>
      <c r="H814" s="295"/>
      <c r="I814" s="296"/>
      <c r="J814" s="221">
        <v>1878309.16</v>
      </c>
      <c r="K814" s="222"/>
      <c r="L814" s="223"/>
      <c r="M814" s="224">
        <v>1210164.48</v>
      </c>
      <c r="N814" s="222"/>
      <c r="O814" s="223"/>
    </row>
    <row r="815" spans="4:15" ht="12.75" customHeight="1" x14ac:dyDescent="0.2">
      <c r="D815" s="294" t="s">
        <v>243</v>
      </c>
      <c r="E815" s="295"/>
      <c r="F815" s="295"/>
      <c r="G815" s="295"/>
      <c r="H815" s="295"/>
      <c r="I815" s="296"/>
      <c r="J815" s="221">
        <v>79202296.700000003</v>
      </c>
      <c r="K815" s="222"/>
      <c r="L815" s="223"/>
      <c r="M815" s="224">
        <v>73387883.060000002</v>
      </c>
      <c r="N815" s="222"/>
      <c r="O815" s="223"/>
    </row>
    <row r="816" spans="4:15" ht="12.75" customHeight="1" x14ac:dyDescent="0.2">
      <c r="D816" s="294" t="s">
        <v>244</v>
      </c>
      <c r="E816" s="295"/>
      <c r="F816" s="295"/>
      <c r="G816" s="295"/>
      <c r="H816" s="295"/>
      <c r="I816" s="296"/>
      <c r="J816" s="221">
        <v>1134927.44</v>
      </c>
      <c r="K816" s="222"/>
      <c r="L816" s="223"/>
      <c r="M816" s="224">
        <v>1199221.6100000001</v>
      </c>
      <c r="N816" s="222"/>
      <c r="O816" s="223"/>
    </row>
    <row r="817" spans="2:16" x14ac:dyDescent="0.2">
      <c r="D817" s="294" t="s">
        <v>245</v>
      </c>
      <c r="E817" s="295"/>
      <c r="F817" s="295"/>
      <c r="G817" s="295"/>
      <c r="H817" s="295"/>
      <c r="I817" s="296"/>
      <c r="J817" s="221">
        <v>16251010.99</v>
      </c>
      <c r="K817" s="222"/>
      <c r="L817" s="223"/>
      <c r="M817" s="224">
        <v>17059609.66</v>
      </c>
      <c r="N817" s="222"/>
      <c r="O817" s="223"/>
    </row>
    <row r="818" spans="2:16" x14ac:dyDescent="0.2">
      <c r="D818" s="294" t="s">
        <v>246</v>
      </c>
      <c r="E818" s="295"/>
      <c r="F818" s="295"/>
      <c r="G818" s="295"/>
      <c r="H818" s="295"/>
      <c r="I818" s="296"/>
      <c r="J818" s="221">
        <v>17250</v>
      </c>
      <c r="K818" s="222"/>
      <c r="L818" s="223"/>
      <c r="M818" s="224">
        <v>17250</v>
      </c>
      <c r="N818" s="222"/>
      <c r="O818" s="223"/>
    </row>
    <row r="819" spans="2:16" ht="12.75" customHeight="1" x14ac:dyDescent="0.2">
      <c r="D819" s="294" t="s">
        <v>247</v>
      </c>
      <c r="E819" s="295"/>
      <c r="F819" s="295"/>
      <c r="G819" s="295"/>
      <c r="H819" s="295"/>
      <c r="I819" s="296"/>
      <c r="J819" s="221">
        <v>278400</v>
      </c>
      <c r="K819" s="222"/>
      <c r="L819" s="223"/>
      <c r="M819" s="224">
        <v>139200</v>
      </c>
      <c r="N819" s="222"/>
      <c r="O819" s="223"/>
    </row>
    <row r="820" spans="2:16" ht="12.75" customHeight="1" x14ac:dyDescent="0.2">
      <c r="D820" s="316" t="s">
        <v>248</v>
      </c>
      <c r="E820" s="317"/>
      <c r="F820" s="317"/>
      <c r="G820" s="317"/>
      <c r="H820" s="317"/>
      <c r="I820" s="318"/>
      <c r="J820" s="301">
        <f>SUM(J821:L822)</f>
        <v>5881813.4299999997</v>
      </c>
      <c r="K820" s="302"/>
      <c r="L820" s="303"/>
      <c r="M820" s="301">
        <f>SUM(M821:O822)</f>
        <v>6167176.1200000001</v>
      </c>
      <c r="N820" s="302"/>
      <c r="O820" s="303"/>
    </row>
    <row r="821" spans="2:16" ht="12.75" customHeight="1" x14ac:dyDescent="0.2">
      <c r="D821" s="218" t="s">
        <v>635</v>
      </c>
      <c r="E821" s="219"/>
      <c r="F821" s="219"/>
      <c r="G821" s="219"/>
      <c r="H821" s="219"/>
      <c r="I821" s="220"/>
      <c r="J821" s="221">
        <v>3544250.66</v>
      </c>
      <c r="K821" s="222"/>
      <c r="L821" s="223"/>
      <c r="M821" s="224">
        <v>3245565</v>
      </c>
      <c r="N821" s="222"/>
      <c r="O821" s="223"/>
    </row>
    <row r="822" spans="2:16" ht="12.75" customHeight="1" x14ac:dyDescent="0.2">
      <c r="D822" s="218" t="s">
        <v>636</v>
      </c>
      <c r="E822" s="219"/>
      <c r="F822" s="219"/>
      <c r="G822" s="219"/>
      <c r="H822" s="219"/>
      <c r="I822" s="220"/>
      <c r="J822" s="221">
        <v>2337562.77</v>
      </c>
      <c r="K822" s="222"/>
      <c r="L822" s="223"/>
      <c r="M822" s="224">
        <v>2921611.12</v>
      </c>
      <c r="N822" s="222"/>
      <c r="O822" s="223"/>
    </row>
    <row r="823" spans="2:16" ht="25.9" customHeight="1" x14ac:dyDescent="0.2">
      <c r="D823" s="297" t="s">
        <v>531</v>
      </c>
      <c r="E823" s="298"/>
      <c r="F823" s="298"/>
      <c r="G823" s="298"/>
      <c r="H823" s="298"/>
      <c r="I823" s="299"/>
      <c r="J823" s="238">
        <f>J803+J811+J820</f>
        <v>780463205.41999996</v>
      </c>
      <c r="K823" s="239"/>
      <c r="L823" s="240"/>
      <c r="M823" s="238">
        <f>M803+M811+M820</f>
        <v>687739793.28999996</v>
      </c>
      <c r="N823" s="239"/>
      <c r="O823" s="240"/>
    </row>
    <row r="825" spans="2:16" ht="12" customHeight="1" x14ac:dyDescent="0.2">
      <c r="B825" s="89" t="s">
        <v>33</v>
      </c>
      <c r="C825" s="300" t="s">
        <v>249</v>
      </c>
      <c r="D825" s="300"/>
      <c r="E825" s="300"/>
      <c r="F825" s="300"/>
      <c r="G825" s="300"/>
      <c r="H825" s="300"/>
      <c r="I825" s="300"/>
      <c r="J825" s="300"/>
      <c r="K825" s="300"/>
      <c r="L825" s="300"/>
      <c r="M825" s="300"/>
      <c r="N825" s="300"/>
      <c r="O825" s="300"/>
      <c r="P825" s="300"/>
    </row>
    <row r="826" spans="2:16" ht="12" customHeight="1" x14ac:dyDescent="0.2">
      <c r="B826" s="89"/>
      <c r="C826" s="300"/>
      <c r="D826" s="300"/>
      <c r="E826" s="300"/>
      <c r="F826" s="300"/>
      <c r="G826" s="300"/>
      <c r="H826" s="300"/>
      <c r="I826" s="300"/>
      <c r="J826" s="300"/>
      <c r="K826" s="300"/>
      <c r="L826" s="300"/>
      <c r="M826" s="300"/>
      <c r="N826" s="300"/>
      <c r="O826" s="300"/>
      <c r="P826" s="300"/>
    </row>
    <row r="828" spans="2:16" ht="12" customHeight="1" x14ac:dyDescent="0.2">
      <c r="D828" s="291" t="s">
        <v>250</v>
      </c>
      <c r="E828" s="292"/>
      <c r="F828" s="292"/>
      <c r="G828" s="292"/>
      <c r="H828" s="292"/>
      <c r="I828" s="292"/>
      <c r="J828" s="292"/>
      <c r="K828" s="292"/>
      <c r="L828" s="292"/>
      <c r="M828" s="292"/>
      <c r="N828" s="292"/>
      <c r="O828" s="293"/>
    </row>
    <row r="829" spans="2:16" ht="12" customHeight="1" x14ac:dyDescent="0.2">
      <c r="D829" s="285" t="s">
        <v>72</v>
      </c>
      <c r="E829" s="285"/>
      <c r="F829" s="285"/>
      <c r="G829" s="285"/>
      <c r="H829" s="285"/>
      <c r="I829" s="285"/>
      <c r="J829" s="309">
        <v>2026</v>
      </c>
      <c r="K829" s="309"/>
      <c r="L829" s="309"/>
      <c r="M829" s="309">
        <v>2025</v>
      </c>
      <c r="N829" s="309"/>
      <c r="O829" s="309"/>
    </row>
    <row r="830" spans="2:16" x14ac:dyDescent="0.2">
      <c r="D830" s="306" t="s">
        <v>180</v>
      </c>
      <c r="E830" s="306"/>
      <c r="F830" s="306"/>
      <c r="G830" s="306"/>
      <c r="H830" s="306"/>
      <c r="I830" s="306"/>
      <c r="J830" s="311">
        <v>0</v>
      </c>
      <c r="K830" s="312"/>
      <c r="L830" s="312"/>
      <c r="M830" s="313">
        <v>0</v>
      </c>
      <c r="N830" s="314"/>
      <c r="O830" s="315"/>
    </row>
    <row r="831" spans="2:16" x14ac:dyDescent="0.2">
      <c r="D831" s="307" t="s">
        <v>318</v>
      </c>
      <c r="E831" s="308"/>
      <c r="F831" s="308"/>
      <c r="G831" s="308"/>
      <c r="H831" s="308"/>
      <c r="I831" s="308"/>
      <c r="J831" s="311">
        <f>SUM(J832:L837)</f>
        <v>114569195.76000001</v>
      </c>
      <c r="K831" s="312"/>
      <c r="L831" s="312"/>
      <c r="M831" s="313">
        <f>SUM(M832:O837)</f>
        <v>62007480.780000001</v>
      </c>
      <c r="N831" s="314"/>
      <c r="O831" s="315"/>
    </row>
    <row r="832" spans="2:16" ht="12" customHeight="1" x14ac:dyDescent="0.2">
      <c r="D832" s="304" t="s">
        <v>11</v>
      </c>
      <c r="E832" s="304"/>
      <c r="F832" s="304"/>
      <c r="G832" s="304"/>
      <c r="H832" s="304"/>
      <c r="I832" s="304"/>
      <c r="J832" s="311">
        <v>109124355.36</v>
      </c>
      <c r="K832" s="312"/>
      <c r="L832" s="312"/>
      <c r="M832" s="313">
        <v>59275594.380000003</v>
      </c>
      <c r="N832" s="314"/>
      <c r="O832" s="315"/>
    </row>
    <row r="833" spans="2:16" ht="12" customHeight="1" x14ac:dyDescent="0.2">
      <c r="D833" s="304" t="s">
        <v>12</v>
      </c>
      <c r="E833" s="304"/>
      <c r="F833" s="304"/>
      <c r="G833" s="304"/>
      <c r="H833" s="304"/>
      <c r="I833" s="304"/>
      <c r="J833" s="311">
        <v>5444840.4000000004</v>
      </c>
      <c r="K833" s="312"/>
      <c r="L833" s="312"/>
      <c r="M833" s="313">
        <v>2731886.4</v>
      </c>
      <c r="N833" s="314"/>
      <c r="O833" s="315"/>
    </row>
    <row r="834" spans="2:16" ht="12" customHeight="1" x14ac:dyDescent="0.2">
      <c r="D834" s="304" t="s">
        <v>13</v>
      </c>
      <c r="E834" s="304"/>
      <c r="F834" s="304"/>
      <c r="G834" s="304"/>
      <c r="H834" s="304"/>
      <c r="I834" s="304"/>
      <c r="J834" s="311">
        <v>0</v>
      </c>
      <c r="K834" s="312"/>
      <c r="L834" s="312"/>
      <c r="M834" s="313">
        <v>0</v>
      </c>
      <c r="N834" s="314"/>
      <c r="O834" s="315"/>
    </row>
    <row r="835" spans="2:16" ht="12" customHeight="1" x14ac:dyDescent="0.2">
      <c r="D835" s="304" t="s">
        <v>413</v>
      </c>
      <c r="E835" s="304"/>
      <c r="F835" s="304"/>
      <c r="G835" s="304"/>
      <c r="H835" s="304"/>
      <c r="I835" s="304"/>
      <c r="J835" s="311">
        <v>0</v>
      </c>
      <c r="K835" s="312"/>
      <c r="L835" s="312"/>
      <c r="M835" s="313">
        <v>0</v>
      </c>
      <c r="N835" s="314"/>
      <c r="O835" s="315"/>
    </row>
    <row r="836" spans="2:16" ht="12" customHeight="1" x14ac:dyDescent="0.2">
      <c r="D836" s="304" t="s">
        <v>186</v>
      </c>
      <c r="E836" s="304"/>
      <c r="F836" s="304"/>
      <c r="G836" s="304"/>
      <c r="H836" s="304"/>
      <c r="I836" s="304"/>
      <c r="J836" s="311">
        <v>0</v>
      </c>
      <c r="K836" s="312"/>
      <c r="L836" s="312"/>
      <c r="M836" s="313">
        <v>0</v>
      </c>
      <c r="N836" s="314"/>
      <c r="O836" s="315"/>
    </row>
    <row r="837" spans="2:16" ht="12" customHeight="1" x14ac:dyDescent="0.2">
      <c r="D837" s="304" t="s">
        <v>14</v>
      </c>
      <c r="E837" s="304"/>
      <c r="F837" s="304"/>
      <c r="G837" s="304"/>
      <c r="H837" s="304"/>
      <c r="I837" s="304"/>
      <c r="J837" s="311">
        <v>0</v>
      </c>
      <c r="K837" s="312"/>
      <c r="L837" s="312"/>
      <c r="M837" s="313">
        <v>0</v>
      </c>
      <c r="N837" s="314"/>
      <c r="O837" s="315"/>
    </row>
    <row r="838" spans="2:16" ht="24" customHeight="1" x14ac:dyDescent="0.2">
      <c r="D838" s="305" t="s">
        <v>179</v>
      </c>
      <c r="E838" s="305"/>
      <c r="F838" s="305"/>
      <c r="G838" s="305"/>
      <c r="H838" s="305"/>
      <c r="I838" s="305"/>
      <c r="J838" s="310">
        <f>J830+J831</f>
        <v>114569195.76000001</v>
      </c>
      <c r="K838" s="310"/>
      <c r="L838" s="310"/>
      <c r="M838" s="310">
        <f>M830+M831</f>
        <v>62007480.780000001</v>
      </c>
      <c r="N838" s="310"/>
      <c r="O838" s="310"/>
    </row>
    <row r="840" spans="2:16" ht="24" customHeight="1" x14ac:dyDescent="0.2">
      <c r="B840" s="39" t="s">
        <v>25</v>
      </c>
      <c r="C840" s="352" t="s">
        <v>26</v>
      </c>
      <c r="D840" s="352"/>
      <c r="E840" s="352"/>
      <c r="F840" s="352"/>
      <c r="G840" s="352"/>
      <c r="H840" s="352"/>
      <c r="I840" s="352"/>
      <c r="J840" s="352"/>
      <c r="K840" s="352"/>
      <c r="L840" s="352"/>
      <c r="M840" s="352"/>
      <c r="N840" s="352"/>
      <c r="O840" s="352"/>
      <c r="P840" s="352"/>
    </row>
    <row r="841" spans="2:16" ht="12" customHeight="1" x14ac:dyDescent="0.2">
      <c r="E841" s="68"/>
      <c r="F841" s="68"/>
      <c r="G841" s="68"/>
      <c r="H841" s="68"/>
      <c r="I841" s="68"/>
      <c r="J841" s="68"/>
      <c r="K841" s="68"/>
      <c r="L841" s="68"/>
      <c r="M841" s="68"/>
      <c r="N841" s="68"/>
    </row>
    <row r="842" spans="2:16" ht="12" customHeight="1" x14ac:dyDescent="0.2">
      <c r="B842" s="300" t="s">
        <v>251</v>
      </c>
      <c r="C842" s="300"/>
      <c r="D842" s="300"/>
      <c r="E842" s="300"/>
      <c r="F842" s="300"/>
      <c r="G842" s="300"/>
      <c r="H842" s="300"/>
      <c r="I842" s="300"/>
      <c r="J842" s="300"/>
      <c r="K842" s="300"/>
      <c r="L842" s="300"/>
      <c r="M842" s="300"/>
      <c r="N842" s="300"/>
      <c r="O842" s="300"/>
      <c r="P842" s="300"/>
    </row>
    <row r="843" spans="2:16" ht="12" customHeight="1" x14ac:dyDescent="0.2">
      <c r="B843" s="300"/>
      <c r="C843" s="300"/>
      <c r="D843" s="300"/>
      <c r="E843" s="300"/>
      <c r="F843" s="300"/>
      <c r="G843" s="300"/>
      <c r="H843" s="300"/>
      <c r="I843" s="300"/>
      <c r="J843" s="300"/>
      <c r="K843" s="300"/>
      <c r="L843" s="300"/>
      <c r="M843" s="300"/>
      <c r="N843" s="300"/>
      <c r="O843" s="300"/>
      <c r="P843" s="300"/>
    </row>
    <row r="845" spans="2:16" ht="12" customHeight="1" x14ac:dyDescent="0.2">
      <c r="C845" s="208" t="s">
        <v>427</v>
      </c>
      <c r="D845" s="208"/>
      <c r="E845" s="208"/>
      <c r="F845" s="208"/>
      <c r="G845" s="208"/>
      <c r="H845" s="208"/>
      <c r="I845" s="208"/>
      <c r="J845" s="208"/>
      <c r="K845" s="208"/>
      <c r="L845" s="208"/>
      <c r="M845" s="208"/>
    </row>
    <row r="846" spans="2:16" ht="12" customHeight="1" x14ac:dyDescent="0.2">
      <c r="C846" s="108"/>
      <c r="D846" s="108"/>
      <c r="E846" s="108"/>
      <c r="F846" s="108"/>
      <c r="G846" s="108"/>
      <c r="H846" s="108"/>
      <c r="I846" s="108"/>
      <c r="J846" s="108"/>
      <c r="K846" s="108"/>
      <c r="L846" s="108"/>
      <c r="M846" s="108"/>
    </row>
    <row r="847" spans="2:16" ht="12" customHeight="1" x14ac:dyDescent="0.2">
      <c r="C847" s="108"/>
      <c r="D847" s="108"/>
      <c r="E847" s="108"/>
      <c r="F847" s="108"/>
      <c r="G847" s="108"/>
      <c r="H847" s="108"/>
      <c r="I847" s="108"/>
      <c r="J847" s="108"/>
      <c r="K847" s="108"/>
      <c r="L847" s="108"/>
      <c r="M847" s="108"/>
    </row>
    <row r="848" spans="2:16" ht="12" customHeight="1" x14ac:dyDescent="0.2">
      <c r="C848" s="199" t="s">
        <v>428</v>
      </c>
      <c r="D848" s="199"/>
      <c r="E848" s="199"/>
      <c r="F848" s="199"/>
      <c r="G848" s="199"/>
      <c r="H848" s="199"/>
      <c r="I848" s="199"/>
      <c r="J848" s="199"/>
      <c r="K848" s="199"/>
      <c r="L848" s="109"/>
      <c r="M848" s="110">
        <v>393925395.86000001</v>
      </c>
    </row>
    <row r="849" spans="3:13" ht="12" customHeight="1" x14ac:dyDescent="0.2">
      <c r="C849" s="108"/>
      <c r="D849" s="108"/>
      <c r="E849" s="108"/>
      <c r="G849" s="108"/>
      <c r="H849" s="108"/>
      <c r="I849" s="108"/>
      <c r="J849" s="108"/>
      <c r="K849" s="108"/>
      <c r="L849" s="111"/>
      <c r="M849" s="111"/>
    </row>
    <row r="850" spans="3:13" ht="12" customHeight="1" x14ac:dyDescent="0.2">
      <c r="C850" s="207" t="s">
        <v>429</v>
      </c>
      <c r="D850" s="207"/>
      <c r="E850" s="207"/>
      <c r="F850" s="207"/>
      <c r="G850" s="207"/>
      <c r="H850" s="207"/>
      <c r="I850" s="207"/>
      <c r="J850" s="207"/>
      <c r="K850" s="207"/>
      <c r="L850" s="109"/>
      <c r="M850" s="111"/>
    </row>
    <row r="851" spans="3:13" ht="12" customHeight="1" x14ac:dyDescent="0.2">
      <c r="C851" s="112"/>
      <c r="D851" s="198" t="s">
        <v>430</v>
      </c>
      <c r="E851" s="198"/>
      <c r="F851" s="198"/>
      <c r="G851" s="198"/>
      <c r="H851" s="198"/>
      <c r="I851" s="198"/>
      <c r="J851" s="198"/>
      <c r="K851" s="198"/>
      <c r="L851" s="109">
        <v>0</v>
      </c>
      <c r="M851" s="111"/>
    </row>
    <row r="852" spans="3:13" ht="12" customHeight="1" x14ac:dyDescent="0.2">
      <c r="C852" s="112"/>
      <c r="D852" s="198" t="s">
        <v>431</v>
      </c>
      <c r="E852" s="198"/>
      <c r="F852" s="198"/>
      <c r="G852" s="198"/>
      <c r="H852" s="198"/>
      <c r="I852" s="198"/>
      <c r="J852" s="198"/>
      <c r="K852" s="198"/>
      <c r="L852" s="109">
        <v>0</v>
      </c>
      <c r="M852" s="111"/>
    </row>
    <row r="853" spans="3:13" ht="12" customHeight="1" x14ac:dyDescent="0.2">
      <c r="C853" s="112"/>
      <c r="D853" s="212" t="s">
        <v>432</v>
      </c>
      <c r="E853" s="212"/>
      <c r="F853" s="212"/>
      <c r="G853" s="212"/>
      <c r="H853" s="212"/>
      <c r="I853" s="212"/>
      <c r="J853" s="212"/>
      <c r="K853" s="212"/>
      <c r="L853" s="109">
        <v>0</v>
      </c>
      <c r="M853" s="111"/>
    </row>
    <row r="854" spans="3:13" ht="12" customHeight="1" x14ac:dyDescent="0.2">
      <c r="C854" s="112"/>
      <c r="D854" s="198" t="s">
        <v>433</v>
      </c>
      <c r="E854" s="198"/>
      <c r="F854" s="198"/>
      <c r="G854" s="198"/>
      <c r="H854" s="198"/>
      <c r="I854" s="198"/>
      <c r="J854" s="198"/>
      <c r="K854" s="198"/>
      <c r="L854" s="109">
        <v>0</v>
      </c>
      <c r="M854" s="111"/>
    </row>
    <row r="855" spans="3:13" ht="12" customHeight="1" x14ac:dyDescent="0.2">
      <c r="C855" s="112"/>
      <c r="D855" s="198" t="s">
        <v>434</v>
      </c>
      <c r="E855" s="198"/>
      <c r="F855" s="198"/>
      <c r="G855" s="198"/>
      <c r="H855" s="198"/>
      <c r="I855" s="198"/>
      <c r="J855" s="198"/>
      <c r="K855" s="198"/>
      <c r="L855" s="109">
        <v>0</v>
      </c>
      <c r="M855" s="111"/>
    </row>
    <row r="856" spans="3:13" ht="12" customHeight="1" x14ac:dyDescent="0.2">
      <c r="C856" s="113"/>
      <c r="D856" s="198" t="s">
        <v>435</v>
      </c>
      <c r="E856" s="198"/>
      <c r="F856" s="198"/>
      <c r="G856" s="198"/>
      <c r="H856" s="198"/>
      <c r="I856" s="198"/>
      <c r="J856" s="198"/>
      <c r="K856" s="198"/>
      <c r="L856" s="109">
        <v>0</v>
      </c>
      <c r="M856" s="111"/>
    </row>
    <row r="857" spans="3:13" ht="12" customHeight="1" x14ac:dyDescent="0.2">
      <c r="C857" s="108"/>
      <c r="D857" s="108"/>
      <c r="E857" s="108"/>
      <c r="G857" s="108"/>
      <c r="H857" s="108"/>
      <c r="I857" s="108"/>
      <c r="J857" s="108"/>
      <c r="K857" s="108"/>
      <c r="L857" s="111"/>
    </row>
    <row r="858" spans="3:13" ht="12" customHeight="1" x14ac:dyDescent="0.2">
      <c r="C858" s="207" t="s">
        <v>436</v>
      </c>
      <c r="D858" s="207"/>
      <c r="E858" s="207"/>
      <c r="F858" s="207"/>
      <c r="G858" s="207"/>
      <c r="H858" s="207"/>
      <c r="I858" s="207"/>
      <c r="J858" s="207"/>
      <c r="K858" s="207"/>
      <c r="L858" s="109"/>
      <c r="M858" s="111"/>
    </row>
    <row r="859" spans="3:13" ht="12" customHeight="1" x14ac:dyDescent="0.2">
      <c r="C859" s="112"/>
      <c r="D859" s="198" t="s">
        <v>437</v>
      </c>
      <c r="E859" s="198"/>
      <c r="F859" s="198"/>
      <c r="G859" s="198"/>
      <c r="H859" s="198"/>
      <c r="I859" s="198"/>
      <c r="J859" s="198"/>
      <c r="K859" s="198"/>
      <c r="L859" s="109">
        <v>0</v>
      </c>
      <c r="M859" s="111"/>
    </row>
    <row r="860" spans="3:13" ht="12" customHeight="1" x14ac:dyDescent="0.2">
      <c r="C860" s="112"/>
      <c r="D860" s="198" t="s">
        <v>438</v>
      </c>
      <c r="E860" s="198"/>
      <c r="F860" s="198"/>
      <c r="G860" s="198"/>
      <c r="H860" s="198"/>
      <c r="I860" s="198"/>
      <c r="J860" s="198"/>
      <c r="K860" s="198"/>
      <c r="L860" s="109">
        <v>0</v>
      </c>
      <c r="M860" s="111"/>
    </row>
    <row r="861" spans="3:13" ht="12" customHeight="1" x14ac:dyDescent="0.2">
      <c r="C861" s="113"/>
      <c r="D861" s="198" t="s">
        <v>439</v>
      </c>
      <c r="E861" s="198"/>
      <c r="F861" s="198"/>
      <c r="G861" s="198"/>
      <c r="H861" s="198"/>
      <c r="I861" s="198"/>
      <c r="J861" s="198"/>
      <c r="K861" s="198"/>
      <c r="L861" s="109">
        <v>0</v>
      </c>
      <c r="M861" s="111"/>
    </row>
    <row r="862" spans="3:13" ht="12" customHeight="1" x14ac:dyDescent="0.2">
      <c r="C862" s="108"/>
      <c r="D862" s="108"/>
      <c r="E862" s="108"/>
      <c r="G862" s="108"/>
      <c r="H862" s="108"/>
      <c r="I862" s="108"/>
      <c r="J862" s="108"/>
      <c r="K862" s="108"/>
      <c r="L862" s="111"/>
      <c r="M862" s="111"/>
    </row>
    <row r="863" spans="3:13" ht="12" customHeight="1" x14ac:dyDescent="0.2">
      <c r="C863" s="199" t="s">
        <v>440</v>
      </c>
      <c r="D863" s="199"/>
      <c r="E863" s="199"/>
      <c r="F863" s="199"/>
      <c r="G863" s="199"/>
      <c r="H863" s="199"/>
      <c r="I863" s="199"/>
      <c r="J863" s="199"/>
      <c r="K863" s="199"/>
      <c r="L863" s="109"/>
      <c r="M863" s="114">
        <f>M848+M850-M858</f>
        <v>393925395.86000001</v>
      </c>
    </row>
    <row r="865" spans="3:13" ht="12" customHeight="1" x14ac:dyDescent="0.2">
      <c r="C865" s="208" t="s">
        <v>441</v>
      </c>
      <c r="D865" s="208"/>
      <c r="E865" s="208"/>
      <c r="F865" s="208"/>
      <c r="G865" s="208"/>
      <c r="H865" s="208"/>
      <c r="I865" s="208"/>
      <c r="J865" s="208"/>
      <c r="K865" s="208"/>
      <c r="L865" s="208"/>
      <c r="M865" s="208"/>
    </row>
    <row r="866" spans="3:13" ht="12" customHeight="1" x14ac:dyDescent="0.2">
      <c r="C866" s="108"/>
      <c r="D866" s="108"/>
      <c r="E866" s="108"/>
      <c r="F866" s="108"/>
      <c r="G866" s="108"/>
      <c r="H866" s="108"/>
      <c r="I866" s="108"/>
      <c r="J866" s="108"/>
      <c r="K866" s="108"/>
      <c r="L866" s="108"/>
      <c r="M866" s="108"/>
    </row>
    <row r="867" spans="3:13" ht="12" customHeight="1" x14ac:dyDescent="0.2">
      <c r="C867" s="209" t="s">
        <v>442</v>
      </c>
      <c r="D867" s="210"/>
      <c r="E867" s="210"/>
      <c r="F867" s="210"/>
      <c r="G867" s="210"/>
      <c r="H867" s="210"/>
      <c r="I867" s="210"/>
      <c r="J867" s="210"/>
      <c r="K867" s="211"/>
      <c r="L867" s="115"/>
      <c r="M867" s="116">
        <v>375133736.98000002</v>
      </c>
    </row>
    <row r="868" spans="3:13" ht="12" customHeight="1" x14ac:dyDescent="0.2">
      <c r="C868" s="108"/>
      <c r="D868" s="108"/>
      <c r="E868" s="108"/>
      <c r="F868" s="108"/>
      <c r="G868" s="108"/>
      <c r="H868" s="108"/>
      <c r="I868" s="108"/>
      <c r="J868" s="108"/>
      <c r="K868" s="108"/>
      <c r="L868" s="111"/>
      <c r="M868" s="111"/>
    </row>
    <row r="869" spans="3:13" ht="12" customHeight="1" x14ac:dyDescent="0.2">
      <c r="C869" s="203" t="s">
        <v>443</v>
      </c>
      <c r="D869" s="204"/>
      <c r="E869" s="204"/>
      <c r="F869" s="204"/>
      <c r="G869" s="204"/>
      <c r="H869" s="204"/>
      <c r="I869" s="204"/>
      <c r="J869" s="204"/>
      <c r="K869" s="205"/>
      <c r="L869" s="111"/>
      <c r="M869" s="117">
        <f>SUM(L870:L890)</f>
        <v>98765776.060000002</v>
      </c>
    </row>
    <row r="870" spans="3:13" ht="12" customHeight="1" x14ac:dyDescent="0.2">
      <c r="C870" s="108"/>
      <c r="D870" s="200" t="s">
        <v>444</v>
      </c>
      <c r="E870" s="201"/>
      <c r="F870" s="201"/>
      <c r="G870" s="201"/>
      <c r="H870" s="201"/>
      <c r="I870" s="201"/>
      <c r="J870" s="201"/>
      <c r="K870" s="202"/>
      <c r="L870" s="109">
        <v>56636.77</v>
      </c>
      <c r="M870" s="111"/>
    </row>
    <row r="871" spans="3:13" ht="12" customHeight="1" x14ac:dyDescent="0.2">
      <c r="C871" s="108"/>
      <c r="D871" s="200" t="s">
        <v>445</v>
      </c>
      <c r="E871" s="201"/>
      <c r="F871" s="201"/>
      <c r="G871" s="201"/>
      <c r="H871" s="201"/>
      <c r="I871" s="201"/>
      <c r="J871" s="201"/>
      <c r="K871" s="202"/>
      <c r="L871" s="109">
        <v>31274952.100000001</v>
      </c>
      <c r="M871" s="111"/>
    </row>
    <row r="872" spans="3:13" ht="12" customHeight="1" x14ac:dyDescent="0.2">
      <c r="C872" s="108"/>
      <c r="D872" s="200" t="s">
        <v>446</v>
      </c>
      <c r="E872" s="201"/>
      <c r="F872" s="201"/>
      <c r="G872" s="201"/>
      <c r="H872" s="201"/>
      <c r="I872" s="201"/>
      <c r="J872" s="201"/>
      <c r="K872" s="202"/>
      <c r="L872" s="109">
        <v>377505.79</v>
      </c>
      <c r="M872" s="111"/>
    </row>
    <row r="873" spans="3:13" ht="12" customHeight="1" x14ac:dyDescent="0.2">
      <c r="C873" s="108"/>
      <c r="D873" s="200" t="s">
        <v>447</v>
      </c>
      <c r="E873" s="201"/>
      <c r="F873" s="201"/>
      <c r="G873" s="201"/>
      <c r="H873" s="201"/>
      <c r="I873" s="201"/>
      <c r="J873" s="201"/>
      <c r="K873" s="202"/>
      <c r="L873" s="109">
        <v>97231.59</v>
      </c>
      <c r="M873" s="111"/>
    </row>
    <row r="874" spans="3:13" ht="12" customHeight="1" x14ac:dyDescent="0.2">
      <c r="C874" s="108"/>
      <c r="D874" s="200" t="s">
        <v>448</v>
      </c>
      <c r="E874" s="201"/>
      <c r="F874" s="201"/>
      <c r="G874" s="201"/>
      <c r="H874" s="201"/>
      <c r="I874" s="201"/>
      <c r="J874" s="201"/>
      <c r="K874" s="202"/>
      <c r="L874" s="109">
        <v>97033.58</v>
      </c>
      <c r="M874" s="111"/>
    </row>
    <row r="875" spans="3:13" ht="12" customHeight="1" x14ac:dyDescent="0.2">
      <c r="C875" s="108"/>
      <c r="D875" s="200" t="s">
        <v>449</v>
      </c>
      <c r="E875" s="201"/>
      <c r="F875" s="201"/>
      <c r="G875" s="201"/>
      <c r="H875" s="201"/>
      <c r="I875" s="201"/>
      <c r="J875" s="201"/>
      <c r="K875" s="202"/>
      <c r="L875" s="109">
        <v>3156571</v>
      </c>
      <c r="M875" s="111"/>
    </row>
    <row r="876" spans="3:13" ht="12" customHeight="1" x14ac:dyDescent="0.2">
      <c r="C876" s="108"/>
      <c r="D876" s="200" t="s">
        <v>450</v>
      </c>
      <c r="E876" s="201"/>
      <c r="F876" s="201"/>
      <c r="G876" s="201"/>
      <c r="H876" s="201"/>
      <c r="I876" s="201"/>
      <c r="J876" s="201"/>
      <c r="K876" s="202"/>
      <c r="L876" s="109">
        <v>0</v>
      </c>
      <c r="M876" s="111"/>
    </row>
    <row r="877" spans="3:13" ht="12" customHeight="1" x14ac:dyDescent="0.2">
      <c r="C877" s="108"/>
      <c r="D877" s="200" t="s">
        <v>451</v>
      </c>
      <c r="E877" s="201"/>
      <c r="F877" s="201"/>
      <c r="G877" s="201"/>
      <c r="H877" s="201"/>
      <c r="I877" s="201"/>
      <c r="J877" s="201"/>
      <c r="K877" s="202"/>
      <c r="L877" s="109">
        <v>250385.71</v>
      </c>
      <c r="M877" s="111"/>
    </row>
    <row r="878" spans="3:13" ht="12" customHeight="1" x14ac:dyDescent="0.2">
      <c r="C878" s="108"/>
      <c r="D878" s="200" t="s">
        <v>452</v>
      </c>
      <c r="E878" s="201"/>
      <c r="F878" s="201"/>
      <c r="G878" s="201"/>
      <c r="H878" s="201"/>
      <c r="I878" s="201"/>
      <c r="J878" s="201"/>
      <c r="K878" s="202"/>
      <c r="L878" s="109">
        <v>0</v>
      </c>
      <c r="M878" s="111"/>
    </row>
    <row r="879" spans="3:13" ht="12" customHeight="1" x14ac:dyDescent="0.2">
      <c r="C879" s="108"/>
      <c r="D879" s="200" t="s">
        <v>453</v>
      </c>
      <c r="E879" s="201"/>
      <c r="F879" s="201"/>
      <c r="G879" s="201"/>
      <c r="H879" s="201"/>
      <c r="I879" s="201"/>
      <c r="J879" s="201"/>
      <c r="K879" s="202"/>
      <c r="L879" s="109">
        <v>0</v>
      </c>
      <c r="M879" s="111"/>
    </row>
    <row r="880" spans="3:13" ht="12" customHeight="1" x14ac:dyDescent="0.2">
      <c r="C880" s="108"/>
      <c r="D880" s="200" t="s">
        <v>454</v>
      </c>
      <c r="E880" s="201"/>
      <c r="F880" s="201"/>
      <c r="G880" s="201"/>
      <c r="H880" s="201"/>
      <c r="I880" s="201"/>
      <c r="J880" s="201"/>
      <c r="K880" s="202"/>
      <c r="L880" s="109">
        <v>0</v>
      </c>
      <c r="M880" s="111"/>
    </row>
    <row r="881" spans="3:13" ht="12" customHeight="1" x14ac:dyDescent="0.2">
      <c r="C881" s="108"/>
      <c r="D881" s="200" t="s">
        <v>455</v>
      </c>
      <c r="E881" s="201"/>
      <c r="F881" s="201"/>
      <c r="G881" s="201"/>
      <c r="H881" s="201"/>
      <c r="I881" s="201"/>
      <c r="J881" s="201"/>
      <c r="K881" s="202"/>
      <c r="L881" s="109">
        <v>34442483.240000002</v>
      </c>
      <c r="M881" s="111"/>
    </row>
    <row r="882" spans="3:13" ht="12" customHeight="1" x14ac:dyDescent="0.2">
      <c r="C882" s="108"/>
      <c r="D882" s="200" t="s">
        <v>456</v>
      </c>
      <c r="E882" s="201"/>
      <c r="F882" s="201"/>
      <c r="G882" s="201"/>
      <c r="H882" s="201"/>
      <c r="I882" s="201"/>
      <c r="J882" s="201"/>
      <c r="K882" s="202"/>
      <c r="L882" s="109">
        <v>7040545.9900000002</v>
      </c>
      <c r="M882" s="111"/>
    </row>
    <row r="883" spans="3:13" ht="12" customHeight="1" x14ac:dyDescent="0.2">
      <c r="C883" s="108"/>
      <c r="D883" s="200" t="s">
        <v>457</v>
      </c>
      <c r="E883" s="201"/>
      <c r="F883" s="201"/>
      <c r="G883" s="201"/>
      <c r="H883" s="201"/>
      <c r="I883" s="201"/>
      <c r="J883" s="201"/>
      <c r="K883" s="202"/>
      <c r="L883" s="109">
        <v>0</v>
      </c>
      <c r="M883" s="111"/>
    </row>
    <row r="884" spans="3:13" ht="12" customHeight="1" x14ac:dyDescent="0.2">
      <c r="C884" s="108"/>
      <c r="D884" s="200" t="s">
        <v>458</v>
      </c>
      <c r="E884" s="201"/>
      <c r="F884" s="201"/>
      <c r="G884" s="201"/>
      <c r="H884" s="201"/>
      <c r="I884" s="201"/>
      <c r="J884" s="201"/>
      <c r="K884" s="202"/>
      <c r="L884" s="109">
        <v>0</v>
      </c>
      <c r="M884" s="111"/>
    </row>
    <row r="885" spans="3:13" ht="12" customHeight="1" x14ac:dyDescent="0.2">
      <c r="C885" s="108"/>
      <c r="D885" s="200" t="s">
        <v>459</v>
      </c>
      <c r="E885" s="201"/>
      <c r="F885" s="201"/>
      <c r="G885" s="201"/>
      <c r="H885" s="201"/>
      <c r="I885" s="201"/>
      <c r="J885" s="201"/>
      <c r="K885" s="202"/>
      <c r="L885" s="109">
        <v>0</v>
      </c>
      <c r="M885" s="111"/>
    </row>
    <row r="886" spans="3:13" ht="12" customHeight="1" x14ac:dyDescent="0.2">
      <c r="C886" s="108"/>
      <c r="D886" s="200" t="s">
        <v>460</v>
      </c>
      <c r="E886" s="201"/>
      <c r="F886" s="201"/>
      <c r="G886" s="201"/>
      <c r="H886" s="201"/>
      <c r="I886" s="201"/>
      <c r="J886" s="201"/>
      <c r="K886" s="202"/>
      <c r="L886" s="109">
        <v>0</v>
      </c>
      <c r="M886" s="111"/>
    </row>
    <row r="887" spans="3:13" ht="12" customHeight="1" x14ac:dyDescent="0.2">
      <c r="C887" s="108"/>
      <c r="D887" s="200" t="s">
        <v>461</v>
      </c>
      <c r="E887" s="201"/>
      <c r="F887" s="201"/>
      <c r="G887" s="201"/>
      <c r="H887" s="201"/>
      <c r="I887" s="201"/>
      <c r="J887" s="201"/>
      <c r="K887" s="202"/>
      <c r="L887" s="109">
        <v>0</v>
      </c>
      <c r="M887" s="111"/>
    </row>
    <row r="888" spans="3:13" ht="12" customHeight="1" x14ac:dyDescent="0.2">
      <c r="C888" s="108"/>
      <c r="D888" s="200" t="s">
        <v>462</v>
      </c>
      <c r="E888" s="201"/>
      <c r="F888" s="201"/>
      <c r="G888" s="201"/>
      <c r="H888" s="201"/>
      <c r="I888" s="201"/>
      <c r="J888" s="201"/>
      <c r="K888" s="202"/>
      <c r="L888" s="109">
        <v>0</v>
      </c>
      <c r="M888" s="111"/>
    </row>
    <row r="889" spans="3:13" ht="12" customHeight="1" x14ac:dyDescent="0.2">
      <c r="C889" s="108"/>
      <c r="D889" s="200" t="s">
        <v>463</v>
      </c>
      <c r="E889" s="201"/>
      <c r="F889" s="201"/>
      <c r="G889" s="201"/>
      <c r="H889" s="201"/>
      <c r="I889" s="201"/>
      <c r="J889" s="201"/>
      <c r="K889" s="202"/>
      <c r="L889" s="109">
        <v>21972430.289999999</v>
      </c>
      <c r="M889" s="111"/>
    </row>
    <row r="890" spans="3:13" ht="12" customHeight="1" x14ac:dyDescent="0.2">
      <c r="D890" s="200" t="s">
        <v>464</v>
      </c>
      <c r="E890" s="201"/>
      <c r="F890" s="201"/>
      <c r="G890" s="201"/>
      <c r="H890" s="201"/>
      <c r="I890" s="201"/>
      <c r="J890" s="201"/>
      <c r="K890" s="202"/>
      <c r="L890" s="109">
        <v>0</v>
      </c>
      <c r="M890" s="111"/>
    </row>
    <row r="891" spans="3:13" ht="12" customHeight="1" x14ac:dyDescent="0.2">
      <c r="C891" s="108"/>
      <c r="D891" s="108"/>
      <c r="E891" s="108"/>
      <c r="F891" s="108"/>
      <c r="G891" s="108"/>
      <c r="H891" s="108"/>
      <c r="I891" s="108"/>
      <c r="J891" s="108"/>
      <c r="K891" s="108"/>
      <c r="L891" s="111"/>
      <c r="M891" s="111"/>
    </row>
    <row r="892" spans="3:13" ht="12" customHeight="1" x14ac:dyDescent="0.2">
      <c r="C892" s="203" t="s">
        <v>465</v>
      </c>
      <c r="D892" s="204"/>
      <c r="E892" s="204"/>
      <c r="F892" s="204"/>
      <c r="G892" s="204"/>
      <c r="H892" s="204"/>
      <c r="I892" s="204"/>
      <c r="J892" s="204"/>
      <c r="K892" s="205"/>
      <c r="L892" s="111"/>
      <c r="M892" s="114">
        <f>SUM(L893:L899)</f>
        <v>69325414.840000004</v>
      </c>
    </row>
    <row r="893" spans="3:13" ht="12" customHeight="1" x14ac:dyDescent="0.2">
      <c r="C893" s="108"/>
      <c r="D893" s="206" t="s">
        <v>466</v>
      </c>
      <c r="E893" s="206"/>
      <c r="F893" s="206"/>
      <c r="G893" s="206"/>
      <c r="H893" s="206"/>
      <c r="I893" s="206"/>
      <c r="J893" s="206"/>
      <c r="K893" s="206"/>
      <c r="L893" s="109">
        <v>8955247.0199999996</v>
      </c>
      <c r="M893" s="111"/>
    </row>
    <row r="894" spans="3:13" ht="12" customHeight="1" x14ac:dyDescent="0.2">
      <c r="C894" s="108"/>
      <c r="D894" s="198" t="s">
        <v>467</v>
      </c>
      <c r="E894" s="198"/>
      <c r="F894" s="198"/>
      <c r="G894" s="198"/>
      <c r="H894" s="198"/>
      <c r="I894" s="198"/>
      <c r="J894" s="198"/>
      <c r="K894" s="198"/>
      <c r="L894" s="109">
        <v>0</v>
      </c>
      <c r="M894" s="111"/>
    </row>
    <row r="895" spans="3:13" ht="12" customHeight="1" x14ac:dyDescent="0.2">
      <c r="C895" s="108"/>
      <c r="D895" s="198" t="s">
        <v>468</v>
      </c>
      <c r="E895" s="198"/>
      <c r="F895" s="198"/>
      <c r="G895" s="198"/>
      <c r="H895" s="198"/>
      <c r="I895" s="198"/>
      <c r="J895" s="198"/>
      <c r="K895" s="198"/>
      <c r="L895" s="109">
        <v>0</v>
      </c>
      <c r="M895" s="111"/>
    </row>
    <row r="896" spans="3:13" ht="12" customHeight="1" x14ac:dyDescent="0.2">
      <c r="C896" s="108"/>
      <c r="D896" s="198" t="s">
        <v>469</v>
      </c>
      <c r="E896" s="198"/>
      <c r="F896" s="198"/>
      <c r="G896" s="198"/>
      <c r="H896" s="198"/>
      <c r="I896" s="198"/>
      <c r="J896" s="198"/>
      <c r="K896" s="198"/>
      <c r="L896" s="109">
        <v>0</v>
      </c>
      <c r="M896" s="111"/>
    </row>
    <row r="897" spans="1:16" ht="12" customHeight="1" x14ac:dyDescent="0.2">
      <c r="C897" s="108"/>
      <c r="D897" s="198" t="s">
        <v>470</v>
      </c>
      <c r="E897" s="198"/>
      <c r="F897" s="198"/>
      <c r="G897" s="198"/>
      <c r="H897" s="198"/>
      <c r="I897" s="198"/>
      <c r="J897" s="198"/>
      <c r="K897" s="198"/>
      <c r="L897" s="109">
        <v>29038578.949999999</v>
      </c>
      <c r="M897" s="111"/>
    </row>
    <row r="898" spans="1:16" ht="12" customHeight="1" x14ac:dyDescent="0.2">
      <c r="C898" s="108"/>
      <c r="D898" s="198" t="s">
        <v>471</v>
      </c>
      <c r="E898" s="198"/>
      <c r="F898" s="198"/>
      <c r="G898" s="198"/>
      <c r="H898" s="198"/>
      <c r="I898" s="198"/>
      <c r="J898" s="198"/>
      <c r="K898" s="198"/>
      <c r="L898" s="109">
        <v>31331588.870000001</v>
      </c>
      <c r="M898" s="111"/>
    </row>
    <row r="899" spans="1:16" ht="12" customHeight="1" x14ac:dyDescent="0.2">
      <c r="D899" s="198" t="s">
        <v>472</v>
      </c>
      <c r="E899" s="198"/>
      <c r="F899" s="198"/>
      <c r="G899" s="198"/>
      <c r="H899" s="198"/>
      <c r="I899" s="198"/>
      <c r="J899" s="198"/>
      <c r="K899" s="198"/>
      <c r="L899" s="109">
        <v>0</v>
      </c>
      <c r="M899" s="111"/>
    </row>
    <row r="900" spans="1:16" ht="12" customHeight="1" x14ac:dyDescent="0.2">
      <c r="C900" s="108"/>
      <c r="D900" s="108"/>
      <c r="E900" s="108"/>
      <c r="F900" s="108"/>
      <c r="G900" s="108"/>
      <c r="H900" s="108"/>
      <c r="I900" s="108"/>
      <c r="J900" s="108"/>
      <c r="K900" s="108"/>
      <c r="L900" s="111"/>
      <c r="M900" s="111"/>
    </row>
    <row r="901" spans="1:16" ht="12" customHeight="1" x14ac:dyDescent="0.2">
      <c r="C901" s="199" t="s">
        <v>473</v>
      </c>
      <c r="D901" s="199"/>
      <c r="E901" s="199"/>
      <c r="F901" s="199"/>
      <c r="G901" s="199"/>
      <c r="H901" s="199"/>
      <c r="I901" s="199"/>
      <c r="J901" s="199"/>
      <c r="K901" s="199"/>
      <c r="L901" s="118"/>
      <c r="M901" s="114">
        <f>M867-M869+M892</f>
        <v>345693375.75999999</v>
      </c>
    </row>
    <row r="903" spans="1:16" ht="18" customHeight="1" x14ac:dyDescent="0.2">
      <c r="A903" s="332" t="s">
        <v>252</v>
      </c>
      <c r="B903" s="332"/>
      <c r="C903" s="332"/>
      <c r="D903" s="332"/>
      <c r="E903" s="332"/>
      <c r="F903" s="332"/>
      <c r="G903" s="332"/>
      <c r="H903" s="332"/>
      <c r="I903" s="332"/>
      <c r="J903" s="332"/>
      <c r="K903" s="332"/>
      <c r="L903" s="332"/>
      <c r="M903" s="332"/>
      <c r="N903" s="332"/>
      <c r="O903" s="332"/>
      <c r="P903" s="332"/>
    </row>
    <row r="904" spans="1:16" ht="12" customHeight="1" x14ac:dyDescent="0.2">
      <c r="A904" s="39"/>
      <c r="E904" s="69"/>
      <c r="F904" s="69"/>
      <c r="G904" s="69"/>
      <c r="H904" s="69"/>
      <c r="I904" s="69"/>
      <c r="J904" s="69"/>
      <c r="K904" s="69"/>
      <c r="L904" s="69"/>
      <c r="M904" s="69"/>
      <c r="N904" s="69"/>
    </row>
    <row r="905" spans="1:16" ht="12" customHeight="1" x14ac:dyDescent="0.2">
      <c r="A905" s="39"/>
      <c r="B905" s="300" t="s">
        <v>253</v>
      </c>
      <c r="C905" s="300"/>
      <c r="D905" s="300"/>
      <c r="E905" s="300"/>
      <c r="F905" s="300"/>
      <c r="G905" s="300"/>
      <c r="H905" s="300"/>
      <c r="I905" s="300"/>
      <c r="J905" s="300"/>
      <c r="K905" s="300"/>
      <c r="L905" s="300"/>
      <c r="M905" s="300"/>
      <c r="N905" s="300"/>
      <c r="O905" s="300"/>
      <c r="P905" s="300"/>
    </row>
    <row r="906" spans="1:16" ht="12" customHeight="1" x14ac:dyDescent="0.2">
      <c r="A906" s="39"/>
      <c r="B906" s="300"/>
      <c r="C906" s="300"/>
      <c r="D906" s="300"/>
      <c r="E906" s="300"/>
      <c r="F906" s="300"/>
      <c r="G906" s="300"/>
      <c r="H906" s="300"/>
      <c r="I906" s="300"/>
      <c r="J906" s="300"/>
      <c r="K906" s="300"/>
      <c r="L906" s="300"/>
      <c r="M906" s="300"/>
      <c r="N906" s="300"/>
      <c r="O906" s="300"/>
      <c r="P906" s="300"/>
    </row>
    <row r="907" spans="1:16" ht="12" customHeight="1" x14ac:dyDescent="0.2">
      <c r="A907" s="39"/>
      <c r="B907" s="300"/>
      <c r="C907" s="300"/>
      <c r="D907" s="300"/>
      <c r="E907" s="300"/>
      <c r="F907" s="300"/>
      <c r="G907" s="300"/>
      <c r="H907" s="300"/>
      <c r="I907" s="300"/>
      <c r="J907" s="300"/>
      <c r="K907" s="300"/>
      <c r="L907" s="300"/>
      <c r="M907" s="300"/>
      <c r="N907" s="300"/>
      <c r="O907" s="300"/>
      <c r="P907" s="300"/>
    </row>
    <row r="908" spans="1:16" ht="6.75" customHeight="1" x14ac:dyDescent="0.2">
      <c r="B908" s="62"/>
      <c r="C908" s="62"/>
      <c r="D908" s="62"/>
      <c r="E908" s="63"/>
      <c r="F908" s="63"/>
      <c r="G908" s="63"/>
      <c r="H908" s="63"/>
      <c r="I908" s="63"/>
      <c r="J908" s="63"/>
      <c r="K908" s="63"/>
      <c r="L908" s="63"/>
      <c r="M908" s="63"/>
      <c r="N908" s="63"/>
      <c r="O908" s="62"/>
      <c r="P908" s="62"/>
    </row>
    <row r="909" spans="1:16" ht="12" customHeight="1" x14ac:dyDescent="0.2">
      <c r="B909" s="331" t="s">
        <v>15</v>
      </c>
      <c r="C909" s="331"/>
      <c r="D909" s="331"/>
      <c r="E909" s="331"/>
      <c r="F909" s="331"/>
      <c r="G909" s="331"/>
      <c r="H909" s="331"/>
      <c r="I909" s="331"/>
      <c r="J909" s="331"/>
      <c r="K909" s="331"/>
      <c r="L909" s="331"/>
      <c r="M909" s="331"/>
      <c r="N909" s="331"/>
      <c r="O909" s="331"/>
      <c r="P909" s="331"/>
    </row>
    <row r="910" spans="1:16" ht="12" customHeight="1" x14ac:dyDescent="0.2">
      <c r="B910" s="51"/>
    </row>
    <row r="911" spans="1:16" ht="12" customHeight="1" x14ac:dyDescent="0.2">
      <c r="B911" s="39" t="s">
        <v>254</v>
      </c>
    </row>
    <row r="912" spans="1:16" ht="7.5" customHeight="1" x14ac:dyDescent="0.2">
      <c r="A912" s="39"/>
    </row>
    <row r="913" spans="1:16" s="44" customFormat="1" ht="14.25" customHeight="1" x14ac:dyDescent="0.2">
      <c r="A913" s="35"/>
      <c r="B913" s="37"/>
      <c r="C913" s="289" t="s">
        <v>474</v>
      </c>
      <c r="D913" s="289"/>
      <c r="E913" s="289"/>
      <c r="F913" s="289"/>
      <c r="G913" s="289"/>
      <c r="H913" s="289"/>
      <c r="I913" s="289"/>
      <c r="J913" s="289"/>
      <c r="K913" s="289"/>
      <c r="L913" s="289"/>
      <c r="M913" s="289"/>
      <c r="N913" s="289"/>
      <c r="O913" s="289"/>
      <c r="P913" s="289"/>
    </row>
    <row r="914" spans="1:16" s="44" customFormat="1" ht="14.25" customHeight="1" x14ac:dyDescent="0.2">
      <c r="A914" s="35"/>
      <c r="B914" s="37"/>
      <c r="C914" s="289" t="s">
        <v>475</v>
      </c>
      <c r="D914" s="289"/>
      <c r="E914" s="289"/>
      <c r="F914" s="289"/>
      <c r="G914" s="289"/>
      <c r="H914" s="289"/>
      <c r="I914" s="289"/>
      <c r="J914" s="289"/>
      <c r="K914" s="289"/>
      <c r="L914" s="289"/>
      <c r="M914" s="289"/>
      <c r="N914" s="289"/>
      <c r="O914" s="289"/>
      <c r="P914" s="289"/>
    </row>
    <row r="915" spans="1:16" s="44" customFormat="1" ht="14.25" customHeight="1" x14ac:dyDescent="0.2">
      <c r="A915" s="35"/>
      <c r="B915" s="37"/>
      <c r="C915" s="289" t="s">
        <v>476</v>
      </c>
      <c r="D915" s="289"/>
      <c r="E915" s="289"/>
      <c r="F915" s="289"/>
      <c r="G915" s="289"/>
      <c r="H915" s="289"/>
      <c r="I915" s="289"/>
      <c r="J915" s="289"/>
      <c r="K915" s="289"/>
      <c r="L915" s="289"/>
      <c r="M915" s="289"/>
      <c r="N915" s="289"/>
      <c r="O915" s="289"/>
      <c r="P915" s="289"/>
    </row>
    <row r="916" spans="1:16" s="44" customFormat="1" ht="14.25" customHeight="1" x14ac:dyDescent="0.2">
      <c r="A916" s="35"/>
      <c r="B916" s="37"/>
      <c r="C916" s="358" t="s">
        <v>477</v>
      </c>
      <c r="D916" s="358"/>
      <c r="E916" s="358"/>
      <c r="F916" s="358"/>
      <c r="G916" s="358"/>
      <c r="H916" s="358"/>
      <c r="I916" s="358"/>
      <c r="J916" s="358"/>
      <c r="K916" s="358"/>
      <c r="L916" s="358"/>
      <c r="M916" s="358"/>
      <c r="N916" s="358"/>
      <c r="O916" s="358"/>
      <c r="P916" s="358"/>
    </row>
    <row r="917" spans="1:16" s="44" customFormat="1" ht="14.25" customHeight="1" x14ac:dyDescent="0.2">
      <c r="A917" s="35"/>
      <c r="B917" s="37"/>
      <c r="C917" s="280" t="s">
        <v>481</v>
      </c>
      <c r="D917" s="280"/>
      <c r="E917" s="280"/>
      <c r="F917" s="280"/>
      <c r="G917" s="280"/>
      <c r="H917" s="280"/>
      <c r="I917" s="280"/>
      <c r="J917" s="280"/>
      <c r="K917" s="280"/>
      <c r="L917" s="280"/>
      <c r="M917" s="280"/>
      <c r="N917" s="280"/>
      <c r="O917" s="280"/>
      <c r="P917" s="280"/>
    </row>
    <row r="918" spans="1:16" s="44" customFormat="1" ht="14.25" customHeight="1" x14ac:dyDescent="0.2">
      <c r="A918" s="35"/>
      <c r="B918" s="37"/>
      <c r="C918" s="37" t="s">
        <v>480</v>
      </c>
      <c r="D918" s="37"/>
      <c r="E918" s="37"/>
      <c r="F918" s="37"/>
      <c r="G918" s="37"/>
      <c r="H918" s="37"/>
      <c r="I918" s="37"/>
      <c r="J918" s="37"/>
      <c r="K918" s="37"/>
      <c r="L918" s="37"/>
      <c r="M918" s="37"/>
      <c r="N918" s="37"/>
      <c r="O918" s="37"/>
      <c r="P918" s="37"/>
    </row>
    <row r="919" spans="1:16" ht="9.6" customHeight="1" x14ac:dyDescent="0.2">
      <c r="B919" s="83"/>
      <c r="C919" s="83"/>
      <c r="D919" s="83"/>
      <c r="E919" s="83"/>
      <c r="F919" s="83"/>
      <c r="G919" s="83"/>
      <c r="H919" s="83"/>
      <c r="I919" s="83"/>
      <c r="J919" s="83"/>
      <c r="K919" s="83"/>
      <c r="L919" s="83"/>
      <c r="M919" s="83"/>
      <c r="N919" s="83"/>
      <c r="O919" s="83"/>
      <c r="P919" s="83"/>
    </row>
    <row r="920" spans="1:16" ht="12" customHeight="1" x14ac:dyDescent="0.2">
      <c r="B920" s="300" t="s">
        <v>256</v>
      </c>
      <c r="C920" s="300"/>
      <c r="D920" s="300"/>
      <c r="E920" s="300"/>
      <c r="F920" s="300"/>
      <c r="G920" s="300"/>
      <c r="H920" s="300"/>
      <c r="I920" s="300"/>
      <c r="J920" s="300"/>
      <c r="K920" s="300"/>
      <c r="L920" s="300"/>
      <c r="M920" s="300"/>
      <c r="N920" s="300"/>
      <c r="O920" s="300"/>
      <c r="P920" s="300"/>
    </row>
    <row r="921" spans="1:16" ht="6" customHeight="1" x14ac:dyDescent="0.2">
      <c r="B921" s="83"/>
      <c r="C921" s="83"/>
      <c r="D921" s="83"/>
      <c r="E921" s="83"/>
      <c r="F921" s="83"/>
      <c r="G921" s="83"/>
      <c r="H921" s="83"/>
      <c r="I921" s="83"/>
      <c r="J921" s="83"/>
      <c r="K921" s="83"/>
      <c r="L921" s="83"/>
      <c r="M921" s="83"/>
      <c r="N921" s="83"/>
      <c r="O921" s="83"/>
      <c r="P921" s="83"/>
    </row>
    <row r="922" spans="1:16" ht="12" customHeight="1" x14ac:dyDescent="0.2">
      <c r="B922" s="124" t="s">
        <v>32</v>
      </c>
      <c r="C922" s="300" t="s">
        <v>319</v>
      </c>
      <c r="D922" s="300"/>
      <c r="E922" s="300"/>
      <c r="F922" s="300"/>
      <c r="G922" s="300"/>
      <c r="H922" s="300"/>
      <c r="I922" s="300"/>
      <c r="J922" s="300"/>
      <c r="K922" s="300"/>
      <c r="L922" s="300"/>
      <c r="M922" s="300"/>
      <c r="N922" s="300"/>
      <c r="O922" s="300"/>
      <c r="P922" s="300"/>
    </row>
    <row r="923" spans="1:16" ht="12" customHeight="1" x14ac:dyDescent="0.2">
      <c r="B923" s="124" t="s">
        <v>31</v>
      </c>
      <c r="C923" s="300" t="s">
        <v>320</v>
      </c>
      <c r="D923" s="300"/>
      <c r="E923" s="300"/>
      <c r="F923" s="300"/>
      <c r="G923" s="300"/>
      <c r="H923" s="300"/>
      <c r="I923" s="300"/>
      <c r="J923" s="300"/>
      <c r="K923" s="300"/>
      <c r="L923" s="300"/>
      <c r="M923" s="300"/>
      <c r="N923" s="300"/>
      <c r="O923" s="300"/>
      <c r="P923" s="300"/>
    </row>
    <row r="924" spans="1:16" ht="12" customHeight="1" x14ac:dyDescent="0.2">
      <c r="B924" s="124" t="s">
        <v>33</v>
      </c>
      <c r="C924" s="300" t="s">
        <v>321</v>
      </c>
      <c r="D924" s="300"/>
      <c r="E924" s="300"/>
      <c r="F924" s="300"/>
      <c r="G924" s="300"/>
      <c r="H924" s="300"/>
      <c r="I924" s="300"/>
      <c r="J924" s="300"/>
      <c r="K924" s="300"/>
      <c r="L924" s="300"/>
      <c r="M924" s="300"/>
      <c r="N924" s="300"/>
      <c r="O924" s="300"/>
      <c r="P924" s="300"/>
    </row>
    <row r="925" spans="1:16" x14ac:dyDescent="0.2"/>
    <row r="926" spans="1:16" ht="12" customHeight="1" x14ac:dyDescent="0.2">
      <c r="B926" s="300" t="s">
        <v>257</v>
      </c>
      <c r="C926" s="300"/>
      <c r="D926" s="300"/>
      <c r="E926" s="300"/>
      <c r="F926" s="300"/>
      <c r="G926" s="300"/>
      <c r="H926" s="300"/>
      <c r="I926" s="300"/>
      <c r="J926" s="300"/>
      <c r="K926" s="300"/>
      <c r="L926" s="300"/>
      <c r="M926" s="300"/>
      <c r="N926" s="300"/>
      <c r="O926" s="300"/>
      <c r="P926" s="300"/>
    </row>
    <row r="927" spans="1:16" ht="12" customHeight="1" x14ac:dyDescent="0.2">
      <c r="B927" s="300"/>
      <c r="C927" s="300"/>
      <c r="D927" s="300"/>
      <c r="E927" s="300"/>
      <c r="F927" s="300"/>
      <c r="G927" s="300"/>
      <c r="H927" s="300"/>
      <c r="I927" s="300"/>
      <c r="J927" s="300"/>
      <c r="K927" s="300"/>
      <c r="L927" s="300"/>
      <c r="M927" s="300"/>
      <c r="N927" s="300"/>
      <c r="O927" s="300"/>
      <c r="P927" s="300"/>
    </row>
    <row r="928" spans="1:16" ht="12" customHeight="1" x14ac:dyDescent="0.2">
      <c r="B928" s="51"/>
    </row>
    <row r="929" spans="2:14" ht="12" customHeight="1" x14ac:dyDescent="0.2">
      <c r="E929" s="243" t="s">
        <v>72</v>
      </c>
      <c r="F929" s="243"/>
      <c r="G929" s="243"/>
      <c r="H929" s="243"/>
      <c r="I929" s="243"/>
      <c r="J929" s="243"/>
      <c r="K929" s="243"/>
      <c r="L929" s="231" t="s">
        <v>76</v>
      </c>
      <c r="M929" s="232"/>
      <c r="N929" s="233"/>
    </row>
    <row r="930" spans="2:14" ht="12" customHeight="1" x14ac:dyDescent="0.2">
      <c r="E930" s="242" t="s">
        <v>675</v>
      </c>
      <c r="F930" s="242"/>
      <c r="G930" s="242"/>
      <c r="H930" s="242"/>
      <c r="I930" s="242"/>
      <c r="J930" s="242"/>
      <c r="K930" s="242"/>
      <c r="L930" s="178">
        <v>399826112.13999999</v>
      </c>
      <c r="M930" s="179"/>
      <c r="N930" s="179"/>
    </row>
    <row r="931" spans="2:14" ht="12" customHeight="1" x14ac:dyDescent="0.2">
      <c r="E931" s="242" t="s">
        <v>676</v>
      </c>
      <c r="F931" s="242"/>
      <c r="G931" s="242"/>
      <c r="H931" s="242"/>
      <c r="I931" s="242"/>
      <c r="J931" s="242"/>
      <c r="K931" s="242"/>
      <c r="L931" s="178">
        <v>-399826112.13999999</v>
      </c>
      <c r="M931" s="179"/>
      <c r="N931" s="179"/>
    </row>
    <row r="932" spans="2:14" ht="12" customHeight="1" x14ac:dyDescent="0.2">
      <c r="E932" s="242" t="s">
        <v>677</v>
      </c>
      <c r="F932" s="242"/>
      <c r="G932" s="242"/>
      <c r="H932" s="242"/>
      <c r="I932" s="242"/>
      <c r="J932" s="242"/>
      <c r="K932" s="242"/>
      <c r="L932" s="178">
        <v>7494897.21</v>
      </c>
      <c r="M932" s="179"/>
      <c r="N932" s="179"/>
    </row>
    <row r="933" spans="2:14" ht="12" customHeight="1" x14ac:dyDescent="0.2">
      <c r="E933" s="242" t="s">
        <v>678</v>
      </c>
      <c r="F933" s="242"/>
      <c r="G933" s="242"/>
      <c r="H933" s="242"/>
      <c r="I933" s="242"/>
      <c r="J933" s="242"/>
      <c r="K933" s="242"/>
      <c r="L933" s="178">
        <v>-7494897.21</v>
      </c>
      <c r="M933" s="179"/>
      <c r="N933" s="179"/>
    </row>
    <row r="934" spans="2:14" ht="12" customHeight="1" x14ac:dyDescent="0.2">
      <c r="E934" s="248" t="s">
        <v>679</v>
      </c>
      <c r="F934" s="249"/>
      <c r="G934" s="249"/>
      <c r="H934" s="249"/>
      <c r="I934" s="249"/>
      <c r="J934" s="249"/>
      <c r="K934" s="250"/>
      <c r="L934" s="290">
        <f>SUM(L930:N933)</f>
        <v>0</v>
      </c>
      <c r="M934" s="239"/>
      <c r="N934" s="240"/>
    </row>
    <row r="935" spans="2:14" ht="12" customHeight="1" x14ac:dyDescent="0.2">
      <c r="E935" s="59"/>
      <c r="F935" s="59"/>
      <c r="G935" s="59"/>
      <c r="H935" s="59"/>
      <c r="I935" s="59"/>
      <c r="J935" s="59"/>
      <c r="K935" s="59"/>
      <c r="L935" s="60"/>
      <c r="M935" s="60"/>
      <c r="N935" s="60"/>
    </row>
    <row r="936" spans="2:14" ht="12" customHeight="1" x14ac:dyDescent="0.2">
      <c r="B936" s="39" t="s">
        <v>255</v>
      </c>
      <c r="E936" s="59"/>
      <c r="F936" s="59"/>
      <c r="G936" s="59"/>
      <c r="H936" s="59"/>
      <c r="I936" s="59"/>
      <c r="J936" s="59"/>
      <c r="K936" s="59"/>
      <c r="L936" s="60"/>
      <c r="M936" s="60"/>
      <c r="N936" s="60"/>
    </row>
    <row r="938" spans="2:14" ht="12" customHeight="1" x14ac:dyDescent="0.2">
      <c r="E938" s="285" t="s">
        <v>258</v>
      </c>
      <c r="F938" s="285"/>
      <c r="G938" s="285"/>
      <c r="H938" s="285"/>
      <c r="I938" s="285"/>
      <c r="J938" s="285"/>
      <c r="K938" s="285"/>
      <c r="L938" s="285"/>
      <c r="M938" s="285"/>
    </row>
    <row r="939" spans="2:14" ht="12" customHeight="1" x14ac:dyDescent="0.2">
      <c r="E939" s="285" t="s">
        <v>72</v>
      </c>
      <c r="F939" s="285"/>
      <c r="G939" s="285"/>
      <c r="H939" s="285"/>
      <c r="I939" s="285"/>
      <c r="J939" s="285"/>
      <c r="K939" s="243">
        <v>2026</v>
      </c>
      <c r="L939" s="243"/>
      <c r="M939" s="243"/>
    </row>
    <row r="940" spans="2:14" ht="12" customHeight="1" x14ac:dyDescent="0.2">
      <c r="E940" s="284" t="s">
        <v>259</v>
      </c>
      <c r="F940" s="284"/>
      <c r="G940" s="284"/>
      <c r="H940" s="284"/>
      <c r="I940" s="284"/>
      <c r="J940" s="284"/>
      <c r="K940" s="178">
        <v>629644207</v>
      </c>
      <c r="L940" s="179"/>
      <c r="M940" s="179"/>
    </row>
    <row r="941" spans="2:14" ht="12" customHeight="1" x14ac:dyDescent="0.2">
      <c r="E941" s="284" t="s">
        <v>260</v>
      </c>
      <c r="F941" s="284"/>
      <c r="G941" s="284"/>
      <c r="H941" s="284"/>
      <c r="I941" s="284"/>
      <c r="J941" s="284"/>
      <c r="K941" s="178">
        <v>62938538.359999999</v>
      </c>
      <c r="L941" s="179"/>
      <c r="M941" s="179"/>
    </row>
    <row r="942" spans="2:14" x14ac:dyDescent="0.2">
      <c r="E942" s="284" t="s">
        <v>261</v>
      </c>
      <c r="F942" s="284"/>
      <c r="G942" s="284"/>
      <c r="H942" s="284"/>
      <c r="I942" s="284"/>
      <c r="J942" s="284"/>
      <c r="K942" s="187">
        <v>692582745.36000001</v>
      </c>
      <c r="L942" s="188"/>
      <c r="M942" s="189"/>
    </row>
    <row r="943" spans="2:14" ht="12" customHeight="1" x14ac:dyDescent="0.2">
      <c r="E943" s="284" t="s">
        <v>262</v>
      </c>
      <c r="F943" s="284"/>
      <c r="G943" s="284"/>
      <c r="H943" s="284"/>
      <c r="I943" s="284"/>
      <c r="J943" s="284"/>
      <c r="K943" s="178">
        <v>393925395.86000001</v>
      </c>
      <c r="L943" s="179"/>
      <c r="M943" s="179"/>
    </row>
    <row r="944" spans="2:14" ht="12" customHeight="1" x14ac:dyDescent="0.2">
      <c r="E944" s="284" t="s">
        <v>263</v>
      </c>
      <c r="F944" s="284"/>
      <c r="G944" s="284"/>
      <c r="H944" s="284"/>
      <c r="I944" s="284"/>
      <c r="J944" s="284"/>
      <c r="K944" s="178">
        <v>393925395.86000001</v>
      </c>
      <c r="L944" s="179"/>
      <c r="M944" s="179"/>
    </row>
    <row r="945" spans="2:16" ht="12" customHeight="1" x14ac:dyDescent="0.2">
      <c r="E945" s="70"/>
      <c r="F945" s="70"/>
      <c r="G945" s="70"/>
      <c r="H945" s="70"/>
      <c r="I945" s="70"/>
      <c r="J945" s="70"/>
      <c r="K945" s="50"/>
      <c r="L945" s="50"/>
      <c r="M945" s="50"/>
    </row>
    <row r="946" spans="2:16" ht="12" customHeight="1" x14ac:dyDescent="0.2">
      <c r="E946" s="285" t="s">
        <v>264</v>
      </c>
      <c r="F946" s="285"/>
      <c r="G946" s="285"/>
      <c r="H946" s="285"/>
      <c r="I946" s="285"/>
      <c r="J946" s="285"/>
      <c r="K946" s="285"/>
      <c r="L946" s="285"/>
      <c r="M946" s="285"/>
    </row>
    <row r="947" spans="2:16" ht="12" customHeight="1" x14ac:dyDescent="0.2">
      <c r="E947" s="287" t="s">
        <v>72</v>
      </c>
      <c r="F947" s="287"/>
      <c r="G947" s="287"/>
      <c r="H947" s="287"/>
      <c r="I947" s="287"/>
      <c r="J947" s="287"/>
      <c r="K947" s="243">
        <v>2026</v>
      </c>
      <c r="L947" s="243"/>
      <c r="M947" s="243"/>
    </row>
    <row r="948" spans="2:16" x14ac:dyDescent="0.2">
      <c r="E948" s="284" t="s">
        <v>265</v>
      </c>
      <c r="F948" s="284"/>
      <c r="G948" s="284"/>
      <c r="H948" s="284"/>
      <c r="I948" s="284"/>
      <c r="J948" s="284"/>
      <c r="K948" s="178">
        <v>629644207</v>
      </c>
      <c r="L948" s="179"/>
      <c r="M948" s="179"/>
    </row>
    <row r="949" spans="2:16" x14ac:dyDescent="0.2">
      <c r="E949" s="284" t="s">
        <v>266</v>
      </c>
      <c r="F949" s="284"/>
      <c r="G949" s="284"/>
      <c r="H949" s="284"/>
      <c r="I949" s="284"/>
      <c r="J949" s="284"/>
      <c r="K949" s="187">
        <v>62938538.359999999</v>
      </c>
      <c r="L949" s="188"/>
      <c r="M949" s="189"/>
    </row>
    <row r="950" spans="2:16" x14ac:dyDescent="0.2">
      <c r="E950" s="284" t="s">
        <v>267</v>
      </c>
      <c r="F950" s="284"/>
      <c r="G950" s="284"/>
      <c r="H950" s="284"/>
      <c r="I950" s="284"/>
      <c r="J950" s="284"/>
      <c r="K950" s="187">
        <v>692582745.36000001</v>
      </c>
      <c r="L950" s="188"/>
      <c r="M950" s="189"/>
    </row>
    <row r="951" spans="2:16" x14ac:dyDescent="0.2">
      <c r="E951" s="284" t="s">
        <v>268</v>
      </c>
      <c r="F951" s="284"/>
      <c r="G951" s="284"/>
      <c r="H951" s="284"/>
      <c r="I951" s="284"/>
      <c r="J951" s="284"/>
      <c r="K951" s="178">
        <v>420901154.12</v>
      </c>
      <c r="L951" s="179"/>
      <c r="M951" s="179"/>
    </row>
    <row r="952" spans="2:16" x14ac:dyDescent="0.2">
      <c r="E952" s="284" t="s">
        <v>269</v>
      </c>
      <c r="F952" s="284"/>
      <c r="G952" s="284"/>
      <c r="H952" s="284"/>
      <c r="I952" s="284"/>
      <c r="J952" s="284"/>
      <c r="K952" s="178">
        <v>375133736.98000002</v>
      </c>
      <c r="L952" s="179"/>
      <c r="M952" s="179"/>
    </row>
    <row r="953" spans="2:16" x14ac:dyDescent="0.2">
      <c r="E953" s="284" t="s">
        <v>270</v>
      </c>
      <c r="F953" s="284"/>
      <c r="G953" s="284"/>
      <c r="H953" s="284"/>
      <c r="I953" s="284"/>
      <c r="J953" s="284"/>
      <c r="K953" s="178">
        <v>347558345.99000001</v>
      </c>
      <c r="L953" s="179"/>
      <c r="M953" s="179"/>
    </row>
    <row r="954" spans="2:16" x14ac:dyDescent="0.2">
      <c r="E954" s="284" t="s">
        <v>271</v>
      </c>
      <c r="F954" s="284"/>
      <c r="G954" s="284"/>
      <c r="H954" s="284"/>
      <c r="I954" s="284"/>
      <c r="J954" s="284"/>
      <c r="K954" s="178">
        <v>347558345.99000001</v>
      </c>
      <c r="L954" s="179"/>
      <c r="M954" s="179"/>
    </row>
    <row r="956" spans="2:16" ht="22.15" customHeight="1" x14ac:dyDescent="0.2">
      <c r="B956" s="398" t="s">
        <v>716</v>
      </c>
      <c r="C956" s="398"/>
      <c r="D956" s="398"/>
      <c r="E956" s="398"/>
      <c r="F956" s="398"/>
      <c r="G956" s="398"/>
      <c r="H956" s="398"/>
      <c r="I956" s="398"/>
      <c r="J956" s="398"/>
      <c r="K956" s="398"/>
      <c r="L956" s="398"/>
      <c r="M956" s="398"/>
      <c r="N956" s="398"/>
      <c r="O956" s="398"/>
      <c r="P956" s="398"/>
    </row>
    <row r="957" spans="2:16" ht="12" customHeight="1" thickBot="1" x14ac:dyDescent="0.25">
      <c r="B957" s="44"/>
      <c r="C957" s="44"/>
      <c r="D957" s="44"/>
      <c r="E957" s="44"/>
      <c r="F957" s="44"/>
      <c r="G957" s="44"/>
      <c r="H957" s="44"/>
      <c r="I957" s="44"/>
      <c r="J957" s="44"/>
      <c r="K957" s="44"/>
      <c r="L957" s="44"/>
    </row>
    <row r="958" spans="2:16" ht="20.45" customHeight="1" thickBot="1" x14ac:dyDescent="0.25">
      <c r="B958" s="44"/>
      <c r="C958" s="44"/>
      <c r="D958" s="44"/>
      <c r="E958" s="366" t="s">
        <v>1518</v>
      </c>
      <c r="F958" s="367"/>
      <c r="G958" s="367"/>
      <c r="H958" s="368"/>
      <c r="I958" s="368"/>
      <c r="J958" s="368"/>
      <c r="K958" s="368"/>
      <c r="L958" s="369"/>
    </row>
    <row r="959" spans="2:16" ht="12" customHeight="1" x14ac:dyDescent="0.2">
      <c r="B959" s="362" t="s">
        <v>1457</v>
      </c>
      <c r="C959" s="363"/>
      <c r="D959" s="363"/>
      <c r="E959" s="363"/>
      <c r="F959" s="364">
        <v>35.549999999999997</v>
      </c>
      <c r="G959" s="365"/>
      <c r="H959" s="44"/>
      <c r="I959" s="44"/>
      <c r="J959" s="44"/>
      <c r="K959" s="44"/>
      <c r="L959" s="44"/>
    </row>
    <row r="960" spans="2:16" ht="22.15" customHeight="1" x14ac:dyDescent="0.2">
      <c r="B960" s="156" t="s">
        <v>1458</v>
      </c>
      <c r="C960" s="157"/>
      <c r="D960" s="157"/>
      <c r="E960" s="157"/>
      <c r="F960" s="171">
        <v>9.24</v>
      </c>
      <c r="G960" s="172"/>
      <c r="H960" s="44"/>
      <c r="I960" s="44"/>
      <c r="J960" s="44"/>
      <c r="K960" s="44"/>
      <c r="L960" s="44"/>
    </row>
    <row r="961" spans="2:12" ht="21.6" customHeight="1" x14ac:dyDescent="0.2">
      <c r="B961" s="156" t="s">
        <v>1503</v>
      </c>
      <c r="C961" s="157"/>
      <c r="D961" s="157"/>
      <c r="E961" s="157"/>
      <c r="F961" s="171">
        <v>61.23</v>
      </c>
      <c r="G961" s="172"/>
      <c r="H961" s="44"/>
      <c r="I961" s="44"/>
      <c r="J961" s="44"/>
      <c r="K961" s="44"/>
      <c r="L961" s="44"/>
    </row>
    <row r="962" spans="2:12" ht="24.6" customHeight="1" x14ac:dyDescent="0.2">
      <c r="B962" s="156" t="s">
        <v>1504</v>
      </c>
      <c r="C962" s="157"/>
      <c r="D962" s="157"/>
      <c r="E962" s="157"/>
      <c r="F962" s="171">
        <v>367626.09</v>
      </c>
      <c r="G962" s="172"/>
      <c r="H962" s="44"/>
      <c r="I962" s="44"/>
      <c r="J962" s="44"/>
      <c r="K962" s="44"/>
      <c r="L962" s="44"/>
    </row>
    <row r="963" spans="2:12" ht="22.15" customHeight="1" x14ac:dyDescent="0.2">
      <c r="B963" s="156" t="s">
        <v>1505</v>
      </c>
      <c r="C963" s="157"/>
      <c r="D963" s="157"/>
      <c r="E963" s="157"/>
      <c r="F963" s="171">
        <v>2436.23</v>
      </c>
      <c r="G963" s="172"/>
      <c r="H963" s="44"/>
      <c r="I963" s="44"/>
      <c r="J963" s="44"/>
      <c r="K963" s="44"/>
      <c r="L963" s="44"/>
    </row>
    <row r="964" spans="2:12" ht="24.6" customHeight="1" x14ac:dyDescent="0.2">
      <c r="B964" s="156" t="s">
        <v>1506</v>
      </c>
      <c r="C964" s="157"/>
      <c r="D964" s="157"/>
      <c r="E964" s="157"/>
      <c r="F964" s="171">
        <v>367626.09</v>
      </c>
      <c r="G964" s="172"/>
      <c r="H964" s="44"/>
      <c r="I964" s="44"/>
      <c r="J964" s="44"/>
      <c r="K964" s="44"/>
      <c r="L964" s="44"/>
    </row>
    <row r="965" spans="2:12" ht="12" customHeight="1" x14ac:dyDescent="0.2">
      <c r="B965" s="156" t="s">
        <v>496</v>
      </c>
      <c r="C965" s="157"/>
      <c r="D965" s="157"/>
      <c r="E965" s="157"/>
      <c r="F965" s="171">
        <v>34145352.32</v>
      </c>
      <c r="G965" s="172"/>
      <c r="H965" s="44"/>
      <c r="I965" s="44"/>
      <c r="J965" s="44"/>
      <c r="K965" s="44"/>
      <c r="L965" s="44"/>
    </row>
    <row r="966" spans="2:12" ht="12" customHeight="1" x14ac:dyDescent="0.2">
      <c r="B966" s="156" t="s">
        <v>1508</v>
      </c>
      <c r="C966" s="157"/>
      <c r="D966" s="157"/>
      <c r="E966" s="157"/>
      <c r="F966" s="171">
        <v>974859.29</v>
      </c>
      <c r="G966" s="172"/>
      <c r="H966" s="44"/>
      <c r="I966" s="44"/>
      <c r="J966" s="44"/>
      <c r="K966" s="44"/>
      <c r="L966" s="44"/>
    </row>
    <row r="967" spans="2:12" ht="12" customHeight="1" x14ac:dyDescent="0.2">
      <c r="B967" s="156" t="s">
        <v>1509</v>
      </c>
      <c r="C967" s="157"/>
      <c r="D967" s="157"/>
      <c r="E967" s="157"/>
      <c r="F967" s="171">
        <v>13244160.970000001</v>
      </c>
      <c r="G967" s="172"/>
      <c r="H967" s="44"/>
      <c r="I967" s="44"/>
      <c r="J967" s="44"/>
      <c r="K967" s="44"/>
      <c r="L967" s="44"/>
    </row>
    <row r="968" spans="2:12" ht="12" customHeight="1" x14ac:dyDescent="0.2">
      <c r="B968" s="156" t="s">
        <v>1510</v>
      </c>
      <c r="C968" s="157"/>
      <c r="D968" s="157"/>
      <c r="E968" s="157"/>
      <c r="F968" s="171">
        <v>4747541.58</v>
      </c>
      <c r="G968" s="172"/>
      <c r="H968" s="44"/>
      <c r="I968" s="44"/>
      <c r="J968" s="44"/>
      <c r="K968" s="44"/>
      <c r="L968" s="44"/>
    </row>
    <row r="969" spans="2:12" ht="12" customHeight="1" x14ac:dyDescent="0.2">
      <c r="B969" s="156" t="s">
        <v>1511</v>
      </c>
      <c r="C969" s="157"/>
      <c r="D969" s="157"/>
      <c r="E969" s="157"/>
      <c r="F969" s="171">
        <v>386183.36</v>
      </c>
      <c r="G969" s="172"/>
      <c r="H969" s="44"/>
      <c r="I969" s="44"/>
      <c r="J969" s="44"/>
      <c r="K969" s="44"/>
      <c r="L969" s="44"/>
    </row>
    <row r="970" spans="2:12" ht="12" customHeight="1" x14ac:dyDescent="0.2">
      <c r="B970" s="156" t="s">
        <v>497</v>
      </c>
      <c r="C970" s="157"/>
      <c r="D970" s="157"/>
      <c r="E970" s="157"/>
      <c r="F970" s="171">
        <v>309498</v>
      </c>
      <c r="G970" s="172"/>
      <c r="H970" s="44"/>
      <c r="I970" s="44"/>
      <c r="J970" s="44"/>
      <c r="K970" s="44"/>
      <c r="L970" s="44"/>
    </row>
    <row r="971" spans="2:12" ht="12" customHeight="1" x14ac:dyDescent="0.2">
      <c r="B971" s="156" t="s">
        <v>500</v>
      </c>
      <c r="C971" s="157"/>
      <c r="D971" s="157"/>
      <c r="E971" s="157"/>
      <c r="F971" s="171">
        <v>4606672.07</v>
      </c>
      <c r="G971" s="172"/>
      <c r="H971" s="44"/>
      <c r="I971" s="44"/>
      <c r="J971" s="44"/>
      <c r="K971" s="44"/>
      <c r="L971" s="44"/>
    </row>
    <row r="972" spans="2:12" ht="12" customHeight="1" x14ac:dyDescent="0.2">
      <c r="B972" s="156" t="s">
        <v>499</v>
      </c>
      <c r="C972" s="157"/>
      <c r="D972" s="157"/>
      <c r="E972" s="157"/>
      <c r="F972" s="171">
        <v>770.06</v>
      </c>
      <c r="G972" s="172"/>
      <c r="H972" s="44"/>
      <c r="I972" s="44"/>
      <c r="J972" s="44"/>
      <c r="K972" s="44"/>
      <c r="L972" s="44"/>
    </row>
    <row r="973" spans="2:12" ht="12" customHeight="1" x14ac:dyDescent="0.2">
      <c r="B973" s="156" t="s">
        <v>1512</v>
      </c>
      <c r="C973" s="157"/>
      <c r="D973" s="157"/>
      <c r="E973" s="157"/>
      <c r="F973" s="171">
        <v>5.24</v>
      </c>
      <c r="G973" s="172"/>
      <c r="H973" s="44"/>
      <c r="I973" s="44"/>
      <c r="J973" s="44"/>
      <c r="K973" s="44"/>
      <c r="L973" s="44"/>
    </row>
    <row r="974" spans="2:12" ht="12" customHeight="1" x14ac:dyDescent="0.2">
      <c r="B974" s="156" t="s">
        <v>1456</v>
      </c>
      <c r="C974" s="157"/>
      <c r="D974" s="157"/>
      <c r="E974" s="157"/>
      <c r="F974" s="171">
        <v>2.31</v>
      </c>
      <c r="G974" s="172"/>
      <c r="H974" s="44"/>
      <c r="I974" s="44"/>
      <c r="J974" s="44"/>
      <c r="K974" s="44"/>
      <c r="L974" s="44"/>
    </row>
    <row r="975" spans="2:12" ht="19.149999999999999" customHeight="1" x14ac:dyDescent="0.2">
      <c r="B975" s="156" t="s">
        <v>1513</v>
      </c>
      <c r="C975" s="157"/>
      <c r="D975" s="157"/>
      <c r="E975" s="157"/>
      <c r="F975" s="167">
        <v>-33577.65</v>
      </c>
      <c r="G975" s="168"/>
      <c r="H975" s="44"/>
      <c r="I975" s="44"/>
      <c r="J975" s="44"/>
      <c r="K975" s="44"/>
      <c r="L975" s="44"/>
    </row>
    <row r="976" spans="2:12" ht="22.15" customHeight="1" x14ac:dyDescent="0.2">
      <c r="B976" s="156" t="s">
        <v>1514</v>
      </c>
      <c r="C976" s="157"/>
      <c r="D976" s="157"/>
      <c r="E976" s="157"/>
      <c r="F976" s="167">
        <v>-289.20999999999998</v>
      </c>
      <c r="G976" s="168"/>
      <c r="H976" s="44"/>
      <c r="I976" s="44"/>
      <c r="J976" s="44"/>
      <c r="K976" s="44"/>
      <c r="L976" s="44"/>
    </row>
    <row r="977" spans="2:12" ht="21" customHeight="1" x14ac:dyDescent="0.2">
      <c r="B977" s="156" t="s">
        <v>1515</v>
      </c>
      <c r="C977" s="157"/>
      <c r="D977" s="157"/>
      <c r="E977" s="157"/>
      <c r="F977" s="167">
        <v>-11.55</v>
      </c>
      <c r="G977" s="168"/>
      <c r="H977" s="44"/>
      <c r="I977" s="44"/>
      <c r="J977" s="44"/>
      <c r="K977" s="44"/>
      <c r="L977" s="44"/>
    </row>
    <row r="978" spans="2:12" ht="22.15" customHeight="1" x14ac:dyDescent="0.2">
      <c r="B978" s="156" t="s">
        <v>1516</v>
      </c>
      <c r="C978" s="157"/>
      <c r="D978" s="157"/>
      <c r="E978" s="157"/>
      <c r="F978" s="167">
        <v>-5.24</v>
      </c>
      <c r="G978" s="168"/>
      <c r="H978" s="44"/>
      <c r="I978" s="44"/>
      <c r="J978" s="44"/>
      <c r="K978" s="44"/>
      <c r="L978" s="44"/>
    </row>
    <row r="979" spans="2:12" ht="20.45" customHeight="1" x14ac:dyDescent="0.2">
      <c r="B979" s="156" t="s">
        <v>1517</v>
      </c>
      <c r="C979" s="157"/>
      <c r="D979" s="157"/>
      <c r="E979" s="157"/>
      <c r="F979" s="167">
        <v>-81682.179999999993</v>
      </c>
      <c r="G979" s="168"/>
      <c r="H979" s="44"/>
      <c r="I979" s="44"/>
      <c r="J979" s="44"/>
      <c r="K979" s="44"/>
      <c r="L979" s="44"/>
    </row>
    <row r="980" spans="2:12" ht="24.6" customHeight="1" x14ac:dyDescent="0.2">
      <c r="B980" s="156" t="s">
        <v>1505</v>
      </c>
      <c r="C980" s="157"/>
      <c r="D980" s="157"/>
      <c r="E980" s="157"/>
      <c r="F980" s="171">
        <v>89450</v>
      </c>
      <c r="G980" s="172"/>
      <c r="H980" s="44"/>
      <c r="I980" s="147"/>
      <c r="J980" s="44"/>
      <c r="K980" s="44"/>
      <c r="L980" s="44"/>
    </row>
    <row r="981" spans="2:12" ht="21.6" customHeight="1" x14ac:dyDescent="0.2">
      <c r="B981" s="156" t="s">
        <v>1519</v>
      </c>
      <c r="C981" s="157"/>
      <c r="D981" s="157"/>
      <c r="E981" s="157"/>
      <c r="F981" s="171">
        <v>1348742.71</v>
      </c>
      <c r="G981" s="172"/>
      <c r="H981" s="44"/>
      <c r="I981" s="155"/>
      <c r="J981" s="44"/>
      <c r="K981" s="44"/>
      <c r="L981" s="44"/>
    </row>
    <row r="982" spans="2:12" ht="24" customHeight="1" x14ac:dyDescent="0.2">
      <c r="B982" s="156" t="s">
        <v>1520</v>
      </c>
      <c r="C982" s="157"/>
      <c r="D982" s="157"/>
      <c r="E982" s="157"/>
      <c r="F982" s="167">
        <v>-4895576</v>
      </c>
      <c r="G982" s="168"/>
      <c r="H982" s="44"/>
      <c r="I982" s="44"/>
      <c r="J982" s="44"/>
      <c r="K982" s="44"/>
      <c r="L982" s="44"/>
    </row>
    <row r="983" spans="2:12" ht="23.45" customHeight="1" x14ac:dyDescent="0.2">
      <c r="B983" s="156" t="s">
        <v>1521</v>
      </c>
      <c r="C983" s="157"/>
      <c r="D983" s="157"/>
      <c r="E983" s="157"/>
      <c r="F983" s="171">
        <v>582.1</v>
      </c>
      <c r="G983" s="172"/>
      <c r="H983" s="44"/>
      <c r="I983" s="44"/>
      <c r="J983" s="44"/>
      <c r="K983" s="44"/>
      <c r="L983" s="44"/>
    </row>
    <row r="984" spans="2:12" ht="24" customHeight="1" x14ac:dyDescent="0.2">
      <c r="B984" s="156" t="s">
        <v>1522</v>
      </c>
      <c r="C984" s="157"/>
      <c r="D984" s="157"/>
      <c r="E984" s="157"/>
      <c r="F984" s="171">
        <v>44.09</v>
      </c>
      <c r="G984" s="172"/>
      <c r="H984" s="44"/>
      <c r="I984" s="44"/>
      <c r="J984" s="44"/>
      <c r="K984" s="44"/>
      <c r="L984" s="44"/>
    </row>
    <row r="985" spans="2:12" ht="26.45" customHeight="1" thickBot="1" x14ac:dyDescent="0.25">
      <c r="B985" s="160" t="s">
        <v>1523</v>
      </c>
      <c r="C985" s="161"/>
      <c r="D985" s="161"/>
      <c r="E985" s="161"/>
      <c r="F985" s="169">
        <v>107193</v>
      </c>
      <c r="G985" s="170"/>
      <c r="H985" s="44"/>
      <c r="I985" s="44"/>
      <c r="J985" s="44"/>
      <c r="K985" s="44"/>
      <c r="L985" s="44"/>
    </row>
    <row r="986" spans="2:12" ht="12" customHeight="1" thickBot="1" x14ac:dyDescent="0.25">
      <c r="B986" s="378" t="s">
        <v>498</v>
      </c>
      <c r="C986" s="379"/>
      <c r="D986" s="379"/>
      <c r="E986" s="379"/>
      <c r="F986" s="380">
        <f>SUM(F959:G985)</f>
        <v>55687709.70000001</v>
      </c>
      <c r="G986" s="381"/>
      <c r="H986" s="44"/>
      <c r="I986" s="133"/>
      <c r="J986" s="133"/>
      <c r="K986" s="44"/>
      <c r="L986" s="44"/>
    </row>
    <row r="987" spans="2:12" ht="12" customHeight="1" thickBot="1" x14ac:dyDescent="0.25">
      <c r="B987" s="44"/>
      <c r="C987" s="44"/>
      <c r="D987" s="44"/>
      <c r="E987" s="44"/>
      <c r="F987" s="135"/>
      <c r="G987" s="136"/>
      <c r="H987" s="44"/>
      <c r="I987" s="44"/>
      <c r="J987" s="44"/>
      <c r="K987" s="44"/>
      <c r="L987" s="44"/>
    </row>
    <row r="988" spans="2:12" ht="23.45" customHeight="1" thickBot="1" x14ac:dyDescent="0.25">
      <c r="B988" s="44"/>
      <c r="C988" s="44"/>
      <c r="D988" s="44"/>
      <c r="E988" s="372" t="s">
        <v>717</v>
      </c>
      <c r="F988" s="373"/>
      <c r="G988" s="373"/>
      <c r="H988" s="374"/>
      <c r="I988" s="374"/>
      <c r="J988" s="374"/>
      <c r="K988" s="374"/>
      <c r="L988" s="375"/>
    </row>
    <row r="989" spans="2:12" ht="24.6" customHeight="1" x14ac:dyDescent="0.2">
      <c r="B989" s="362" t="s">
        <v>1524</v>
      </c>
      <c r="C989" s="363"/>
      <c r="D989" s="363"/>
      <c r="E989" s="363"/>
      <c r="F989" s="376">
        <v>4.1900000000000004</v>
      </c>
      <c r="G989" s="377"/>
      <c r="H989" s="44"/>
      <c r="I989" s="44"/>
      <c r="J989" s="44"/>
      <c r="K989" s="44"/>
      <c r="L989" s="44"/>
    </row>
    <row r="990" spans="2:12" ht="27" customHeight="1" x14ac:dyDescent="0.2">
      <c r="B990" s="156" t="s">
        <v>1458</v>
      </c>
      <c r="C990" s="157"/>
      <c r="D990" s="157"/>
      <c r="E990" s="157"/>
      <c r="F990" s="173">
        <v>0.37</v>
      </c>
      <c r="G990" s="174"/>
      <c r="H990" s="44"/>
      <c r="I990" s="44"/>
      <c r="J990" s="44"/>
      <c r="K990" s="44"/>
      <c r="L990" s="44"/>
    </row>
    <row r="991" spans="2:12" ht="22.9" customHeight="1" x14ac:dyDescent="0.2">
      <c r="B991" s="156" t="s">
        <v>1526</v>
      </c>
      <c r="C991" s="157"/>
      <c r="D991" s="157"/>
      <c r="E991" s="157"/>
      <c r="F991" s="370">
        <v>-65.42</v>
      </c>
      <c r="G991" s="371"/>
      <c r="H991" s="44"/>
      <c r="I991" s="44"/>
      <c r="J991" s="44"/>
      <c r="K991" s="44"/>
      <c r="L991" s="44"/>
    </row>
    <row r="992" spans="2:12" ht="24" customHeight="1" x14ac:dyDescent="0.2">
      <c r="B992" s="156" t="s">
        <v>1527</v>
      </c>
      <c r="C992" s="157"/>
      <c r="D992" s="157"/>
      <c r="E992" s="157"/>
      <c r="F992" s="370">
        <v>-299908.39</v>
      </c>
      <c r="G992" s="371"/>
      <c r="H992" s="44"/>
      <c r="I992" s="44"/>
      <c r="J992" s="44"/>
      <c r="K992" s="44"/>
      <c r="L992" s="44"/>
    </row>
    <row r="993" spans="2:12" ht="20.45" customHeight="1" x14ac:dyDescent="0.2">
      <c r="B993" s="156" t="s">
        <v>1521</v>
      </c>
      <c r="C993" s="157"/>
      <c r="D993" s="157"/>
      <c r="E993" s="157"/>
      <c r="F993" s="173">
        <v>57732.01</v>
      </c>
      <c r="G993" s="174"/>
      <c r="H993" s="44"/>
      <c r="I993" s="44"/>
      <c r="J993" s="44"/>
      <c r="K993" s="44"/>
      <c r="L993" s="44"/>
    </row>
    <row r="994" spans="2:12" ht="23.45" customHeight="1" x14ac:dyDescent="0.2">
      <c r="B994" s="156" t="s">
        <v>1522</v>
      </c>
      <c r="C994" s="157"/>
      <c r="D994" s="157"/>
      <c r="E994" s="157"/>
      <c r="F994" s="173">
        <v>660.78</v>
      </c>
      <c r="G994" s="174"/>
      <c r="H994" s="44"/>
      <c r="I994" s="44"/>
      <c r="J994" s="44"/>
      <c r="K994" s="44"/>
      <c r="L994" s="44"/>
    </row>
    <row r="995" spans="2:12" ht="21.6" customHeight="1" thickBot="1" x14ac:dyDescent="0.25">
      <c r="B995" s="160" t="s">
        <v>1525</v>
      </c>
      <c r="C995" s="161"/>
      <c r="D995" s="161"/>
      <c r="E995" s="161"/>
      <c r="F995" s="388">
        <v>1.7</v>
      </c>
      <c r="G995" s="389"/>
      <c r="H995" s="44"/>
      <c r="I995" s="44"/>
      <c r="J995" s="44"/>
      <c r="K995" s="44"/>
      <c r="L995" s="44"/>
    </row>
    <row r="996" spans="2:12" ht="12" customHeight="1" thickBot="1" x14ac:dyDescent="0.25">
      <c r="B996" s="378" t="s">
        <v>498</v>
      </c>
      <c r="C996" s="379"/>
      <c r="D996" s="379"/>
      <c r="E996" s="379"/>
      <c r="F996" s="384">
        <f>SUM(F989:G995)</f>
        <v>-241574.75999999998</v>
      </c>
      <c r="G996" s="385"/>
      <c r="H996" s="44"/>
      <c r="I996" s="44"/>
      <c r="J996" s="44"/>
      <c r="K996" s="133"/>
      <c r="L996" s="133"/>
    </row>
    <row r="997" spans="2:12" ht="12" customHeight="1" thickBot="1" x14ac:dyDescent="0.25">
      <c r="B997" s="44"/>
      <c r="C997" s="44"/>
      <c r="D997" s="44"/>
      <c r="E997" s="44"/>
      <c r="F997" s="44"/>
      <c r="G997" s="44"/>
      <c r="H997" s="44"/>
      <c r="I997" s="44"/>
      <c r="J997" s="44"/>
      <c r="K997" s="44"/>
      <c r="L997" s="44"/>
    </row>
    <row r="998" spans="2:12" ht="19.899999999999999" customHeight="1" thickBot="1" x14ac:dyDescent="0.25">
      <c r="B998" s="44"/>
      <c r="C998" s="44"/>
      <c r="D998" s="44"/>
      <c r="E998" s="386" t="s">
        <v>718</v>
      </c>
      <c r="F998" s="374"/>
      <c r="G998" s="374"/>
      <c r="H998" s="374"/>
      <c r="I998" s="374"/>
      <c r="J998" s="374"/>
      <c r="K998" s="374"/>
      <c r="L998" s="375"/>
    </row>
    <row r="999" spans="2:12" ht="12" customHeight="1" x14ac:dyDescent="0.2">
      <c r="B999" s="362" t="s">
        <v>1528</v>
      </c>
      <c r="C999" s="363"/>
      <c r="D999" s="363"/>
      <c r="E999" s="387"/>
      <c r="F999" s="158">
        <v>200942.94</v>
      </c>
      <c r="G999" s="159"/>
      <c r="H999" s="44"/>
      <c r="I999" s="44"/>
      <c r="J999" s="44"/>
      <c r="K999" s="44"/>
      <c r="L999" s="44"/>
    </row>
    <row r="1000" spans="2:12" ht="24.6" customHeight="1" x14ac:dyDescent="0.2">
      <c r="B1000" s="156" t="s">
        <v>1529</v>
      </c>
      <c r="C1000" s="157"/>
      <c r="D1000" s="157"/>
      <c r="E1000" s="157"/>
      <c r="F1000" s="390">
        <v>-35.92</v>
      </c>
      <c r="G1000" s="391"/>
      <c r="H1000" s="44"/>
      <c r="I1000" s="44"/>
      <c r="J1000" s="44"/>
      <c r="K1000" s="44"/>
      <c r="L1000" s="44"/>
    </row>
    <row r="1001" spans="2:12" ht="22.9" customHeight="1" x14ac:dyDescent="0.2">
      <c r="B1001" s="156" t="s">
        <v>1521</v>
      </c>
      <c r="C1001" s="157"/>
      <c r="D1001" s="157"/>
      <c r="E1001" s="157"/>
      <c r="F1001" s="158">
        <v>182.32</v>
      </c>
      <c r="G1001" s="159"/>
      <c r="H1001" s="44"/>
      <c r="I1001" s="44"/>
      <c r="J1001" s="44"/>
      <c r="K1001" s="44"/>
      <c r="L1001" s="44"/>
    </row>
    <row r="1002" spans="2:12" ht="22.9" customHeight="1" x14ac:dyDescent="0.2">
      <c r="B1002" s="156" t="s">
        <v>1522</v>
      </c>
      <c r="C1002" s="157"/>
      <c r="D1002" s="157"/>
      <c r="E1002" s="157"/>
      <c r="F1002" s="158">
        <v>1379.87</v>
      </c>
      <c r="G1002" s="159"/>
      <c r="H1002" s="44"/>
      <c r="I1002" s="44"/>
      <c r="J1002" s="44"/>
      <c r="K1002" s="44"/>
      <c r="L1002" s="44"/>
    </row>
    <row r="1003" spans="2:12" ht="27" customHeight="1" thickBot="1" x14ac:dyDescent="0.25">
      <c r="B1003" s="160" t="s">
        <v>1525</v>
      </c>
      <c r="C1003" s="161"/>
      <c r="D1003" s="161"/>
      <c r="E1003" s="161"/>
      <c r="F1003" s="169">
        <v>28.46</v>
      </c>
      <c r="G1003" s="170"/>
      <c r="H1003" s="44"/>
      <c r="I1003" s="44"/>
      <c r="J1003" s="44"/>
      <c r="K1003" s="44"/>
      <c r="L1003" s="44"/>
    </row>
    <row r="1004" spans="2:12" ht="12" customHeight="1" thickBot="1" x14ac:dyDescent="0.25">
      <c r="B1004" s="378" t="s">
        <v>498</v>
      </c>
      <c r="C1004" s="379"/>
      <c r="D1004" s="379"/>
      <c r="E1004" s="379"/>
      <c r="F1004" s="382">
        <f>SUM(F999:G1003)</f>
        <v>202497.66999999998</v>
      </c>
      <c r="G1004" s="383"/>
      <c r="L1004" s="44"/>
    </row>
    <row r="1005" spans="2:12" ht="12" customHeight="1" thickBot="1" x14ac:dyDescent="0.25">
      <c r="B1005" s="44"/>
      <c r="C1005" s="44"/>
      <c r="D1005" s="44"/>
      <c r="E1005" s="44"/>
      <c r="F1005" s="44"/>
      <c r="G1005" s="133"/>
      <c r="H1005" s="44"/>
      <c r="I1005" s="134"/>
      <c r="J1005" s="44"/>
      <c r="K1005" s="44"/>
      <c r="L1005" s="44"/>
    </row>
    <row r="1006" spans="2:12" ht="23.45" customHeight="1" thickBot="1" x14ac:dyDescent="0.25">
      <c r="B1006" s="44"/>
      <c r="C1006" s="44"/>
      <c r="D1006" s="44"/>
      <c r="E1006" s="372" t="s">
        <v>719</v>
      </c>
      <c r="F1006" s="373"/>
      <c r="G1006" s="373"/>
      <c r="H1006" s="374"/>
      <c r="I1006" s="374"/>
      <c r="J1006" s="374"/>
      <c r="K1006" s="374"/>
      <c r="L1006" s="375"/>
    </row>
    <row r="1007" spans="2:12" ht="25.9" customHeight="1" x14ac:dyDescent="0.2">
      <c r="B1007" s="362" t="s">
        <v>1530</v>
      </c>
      <c r="C1007" s="363"/>
      <c r="D1007" s="363"/>
      <c r="E1007" s="363"/>
      <c r="F1007" s="409">
        <v>-58496.43</v>
      </c>
      <c r="G1007" s="410"/>
      <c r="H1007" s="44"/>
      <c r="I1007" s="44"/>
      <c r="J1007" s="44"/>
      <c r="K1007" s="44"/>
      <c r="L1007" s="44"/>
    </row>
    <row r="1008" spans="2:12" ht="26.45" customHeight="1" x14ac:dyDescent="0.2">
      <c r="B1008" s="156" t="s">
        <v>1425</v>
      </c>
      <c r="C1008" s="157"/>
      <c r="D1008" s="157"/>
      <c r="E1008" s="157"/>
      <c r="F1008" s="164">
        <v>86</v>
      </c>
      <c r="G1008" s="165"/>
      <c r="H1008" s="44"/>
      <c r="I1008" s="44"/>
      <c r="J1008" s="44"/>
      <c r="K1008" s="44"/>
      <c r="L1008" s="44"/>
    </row>
    <row r="1009" spans="2:12" ht="20.45" customHeight="1" x14ac:dyDescent="0.2">
      <c r="B1009" s="156" t="s">
        <v>1522</v>
      </c>
      <c r="C1009" s="157"/>
      <c r="D1009" s="157"/>
      <c r="E1009" s="157"/>
      <c r="F1009" s="164">
        <v>1924.04</v>
      </c>
      <c r="G1009" s="165"/>
      <c r="H1009" s="44"/>
      <c r="I1009" s="44"/>
      <c r="J1009" s="44"/>
      <c r="K1009" s="44"/>
      <c r="L1009" s="44"/>
    </row>
    <row r="1010" spans="2:12" ht="19.899999999999999" customHeight="1" thickBot="1" x14ac:dyDescent="0.25">
      <c r="B1010" s="160" t="s">
        <v>1525</v>
      </c>
      <c r="C1010" s="161"/>
      <c r="D1010" s="161"/>
      <c r="E1010" s="161"/>
      <c r="F1010" s="401">
        <v>184.74</v>
      </c>
      <c r="G1010" s="402"/>
      <c r="H1010" s="44"/>
      <c r="I1010" s="44"/>
      <c r="J1010" s="44"/>
      <c r="K1010" s="44"/>
      <c r="L1010" s="44"/>
    </row>
    <row r="1011" spans="2:12" ht="12" customHeight="1" thickBot="1" x14ac:dyDescent="0.25">
      <c r="B1011" s="403" t="s">
        <v>498</v>
      </c>
      <c r="C1011" s="404"/>
      <c r="D1011" s="404"/>
      <c r="E1011" s="404"/>
      <c r="F1011" s="407">
        <f>SUM(F1007:G1010)</f>
        <v>-56301.65</v>
      </c>
      <c r="G1011" s="408"/>
      <c r="H1011" s="44"/>
      <c r="I1011" s="44"/>
      <c r="J1011" s="44"/>
      <c r="K1011" s="44"/>
      <c r="L1011" s="44"/>
    </row>
    <row r="1012" spans="2:12" ht="12" customHeight="1" thickBot="1" x14ac:dyDescent="0.25">
      <c r="B1012" s="44"/>
      <c r="C1012" s="44"/>
      <c r="D1012" s="44"/>
      <c r="E1012" s="44"/>
      <c r="F1012" s="44"/>
      <c r="G1012" s="44"/>
      <c r="H1012" s="44"/>
      <c r="I1012" s="44"/>
      <c r="J1012" s="44"/>
      <c r="K1012" s="44"/>
      <c r="L1012" s="44"/>
    </row>
    <row r="1013" spans="2:12" ht="21" customHeight="1" thickBot="1" x14ac:dyDescent="0.25">
      <c r="B1013" s="44"/>
      <c r="C1013" s="44"/>
      <c r="D1013" s="44"/>
      <c r="E1013" s="366" t="s">
        <v>720</v>
      </c>
      <c r="F1013" s="367"/>
      <c r="G1013" s="367"/>
      <c r="H1013" s="368"/>
      <c r="I1013" s="368"/>
      <c r="J1013" s="368"/>
      <c r="K1013" s="368"/>
      <c r="L1013" s="369"/>
    </row>
    <row r="1014" spans="2:12" ht="22.15" customHeight="1" x14ac:dyDescent="0.2">
      <c r="B1014" s="362" t="s">
        <v>1531</v>
      </c>
      <c r="C1014" s="363"/>
      <c r="D1014" s="363"/>
      <c r="E1014" s="363"/>
      <c r="F1014" s="399">
        <v>193.29</v>
      </c>
      <c r="G1014" s="400"/>
      <c r="H1014" s="44"/>
      <c r="I1014" s="44"/>
      <c r="J1014" s="44"/>
      <c r="K1014" s="44"/>
      <c r="L1014" s="44"/>
    </row>
    <row r="1015" spans="2:12" ht="22.15" customHeight="1" x14ac:dyDescent="0.2">
      <c r="B1015" s="156" t="s">
        <v>1425</v>
      </c>
      <c r="C1015" s="157"/>
      <c r="D1015" s="157"/>
      <c r="E1015" s="157"/>
      <c r="F1015" s="158">
        <v>9</v>
      </c>
      <c r="G1015" s="159"/>
      <c r="H1015" s="44"/>
      <c r="I1015" s="44"/>
      <c r="J1015" s="44"/>
      <c r="K1015" s="44"/>
      <c r="L1015" s="44"/>
    </row>
    <row r="1016" spans="2:12" ht="22.15" customHeight="1" x14ac:dyDescent="0.2">
      <c r="B1016" s="156" t="s">
        <v>1522</v>
      </c>
      <c r="C1016" s="157"/>
      <c r="D1016" s="157"/>
      <c r="E1016" s="157"/>
      <c r="F1016" s="158">
        <v>2619.16</v>
      </c>
      <c r="G1016" s="159"/>
      <c r="H1016" s="44"/>
      <c r="I1016" s="44"/>
      <c r="J1016" s="44"/>
      <c r="K1016" s="44"/>
      <c r="L1016" s="44"/>
    </row>
    <row r="1017" spans="2:12" ht="22.15" customHeight="1" thickBot="1" x14ac:dyDescent="0.25">
      <c r="B1017" s="160" t="s">
        <v>1525</v>
      </c>
      <c r="C1017" s="161"/>
      <c r="D1017" s="161"/>
      <c r="E1017" s="161"/>
      <c r="F1017" s="162">
        <v>358.94</v>
      </c>
      <c r="G1017" s="163"/>
      <c r="H1017" s="44"/>
      <c r="I1017" s="44"/>
      <c r="J1017" s="44"/>
      <c r="K1017" s="44"/>
      <c r="L1017" s="44"/>
    </row>
    <row r="1018" spans="2:12" ht="12" customHeight="1" thickBot="1" x14ac:dyDescent="0.25">
      <c r="B1018" s="403" t="s">
        <v>498</v>
      </c>
      <c r="C1018" s="404"/>
      <c r="D1018" s="404"/>
      <c r="E1018" s="404"/>
      <c r="F1018" s="405">
        <f>SUM(F1014:G1017)</f>
        <v>3180.39</v>
      </c>
      <c r="G1018" s="406"/>
      <c r="H1018" s="44"/>
      <c r="I1018" s="44"/>
      <c r="J1018" s="44"/>
      <c r="K1018" s="44"/>
      <c r="L1018" s="44"/>
    </row>
    <row r="1019" spans="2:12" ht="12" customHeight="1" thickBot="1" x14ac:dyDescent="0.25">
      <c r="B1019" s="44"/>
      <c r="C1019" s="44"/>
      <c r="D1019" s="44"/>
      <c r="E1019" s="44"/>
      <c r="F1019" s="44"/>
      <c r="G1019" s="44"/>
      <c r="H1019" s="44"/>
      <c r="I1019" s="44"/>
      <c r="J1019" s="44"/>
      <c r="K1019" s="44"/>
      <c r="L1019" s="44"/>
    </row>
    <row r="1020" spans="2:12" ht="22.9" customHeight="1" thickBot="1" x14ac:dyDescent="0.25">
      <c r="B1020" s="44"/>
      <c r="C1020" s="44"/>
      <c r="D1020" s="44"/>
      <c r="E1020" s="366" t="s">
        <v>721</v>
      </c>
      <c r="F1020" s="367"/>
      <c r="G1020" s="367"/>
      <c r="H1020" s="368"/>
      <c r="I1020" s="368"/>
      <c r="J1020" s="368"/>
      <c r="K1020" s="368"/>
      <c r="L1020" s="369"/>
    </row>
    <row r="1021" spans="2:12" ht="39.6" customHeight="1" x14ac:dyDescent="0.2">
      <c r="B1021" s="362" t="s">
        <v>1532</v>
      </c>
      <c r="C1021" s="363"/>
      <c r="D1021" s="363"/>
      <c r="E1021" s="363"/>
      <c r="F1021" s="399">
        <v>5580000</v>
      </c>
      <c r="G1021" s="400"/>
      <c r="H1021" s="44"/>
      <c r="I1021" s="44"/>
      <c r="J1021" s="44"/>
      <c r="K1021" s="44"/>
      <c r="L1021" s="44"/>
    </row>
    <row r="1022" spans="2:12" ht="37.15" customHeight="1" x14ac:dyDescent="0.2">
      <c r="B1022" s="156" t="s">
        <v>1533</v>
      </c>
      <c r="C1022" s="157"/>
      <c r="D1022" s="157"/>
      <c r="E1022" s="157"/>
      <c r="F1022" s="164">
        <v>1420000</v>
      </c>
      <c r="G1022" s="165"/>
      <c r="H1022" s="44"/>
      <c r="I1022" s="44"/>
      <c r="J1022" s="44"/>
      <c r="K1022" s="44"/>
      <c r="L1022" s="44"/>
    </row>
    <row r="1023" spans="2:12" ht="24" customHeight="1" x14ac:dyDescent="0.2">
      <c r="B1023" s="156" t="s">
        <v>1534</v>
      </c>
      <c r="C1023" s="157"/>
      <c r="D1023" s="157"/>
      <c r="E1023" s="157"/>
      <c r="F1023" s="164">
        <v>311983.46000000002</v>
      </c>
      <c r="G1023" s="165"/>
      <c r="H1023" s="44"/>
      <c r="I1023" s="44"/>
      <c r="J1023" s="44"/>
      <c r="K1023" s="44"/>
      <c r="L1023" s="44"/>
    </row>
    <row r="1024" spans="2:12" ht="22.9" customHeight="1" x14ac:dyDescent="0.2">
      <c r="B1024" s="156" t="s">
        <v>1425</v>
      </c>
      <c r="C1024" s="157"/>
      <c r="D1024" s="157"/>
      <c r="E1024" s="157"/>
      <c r="F1024" s="164">
        <v>9</v>
      </c>
      <c r="G1024" s="165"/>
      <c r="H1024" s="44"/>
      <c r="I1024" s="44"/>
      <c r="J1024" s="44"/>
      <c r="K1024" s="44"/>
      <c r="L1024" s="44"/>
    </row>
    <row r="1025" spans="2:14" ht="21" customHeight="1" x14ac:dyDescent="0.2">
      <c r="B1025" s="156" t="s">
        <v>1522</v>
      </c>
      <c r="C1025" s="157"/>
      <c r="D1025" s="157"/>
      <c r="E1025" s="157"/>
      <c r="F1025" s="164">
        <v>2975.02</v>
      </c>
      <c r="G1025" s="165"/>
      <c r="H1025" s="44"/>
      <c r="I1025" s="44"/>
      <c r="J1025" s="44"/>
      <c r="K1025" s="44"/>
      <c r="L1025" s="44"/>
    </row>
    <row r="1026" spans="2:14" ht="22.9" customHeight="1" thickBot="1" x14ac:dyDescent="0.25">
      <c r="B1026" s="160" t="s">
        <v>1525</v>
      </c>
      <c r="C1026" s="161"/>
      <c r="D1026" s="161"/>
      <c r="E1026" s="161"/>
      <c r="F1026" s="401">
        <v>28059.53</v>
      </c>
      <c r="G1026" s="402"/>
      <c r="H1026" s="44"/>
      <c r="I1026" s="44"/>
      <c r="J1026" s="44"/>
      <c r="K1026" s="44"/>
      <c r="L1026" s="44"/>
    </row>
    <row r="1027" spans="2:14" ht="12" customHeight="1" thickBot="1" x14ac:dyDescent="0.25">
      <c r="B1027" s="403" t="s">
        <v>498</v>
      </c>
      <c r="C1027" s="404"/>
      <c r="D1027" s="404"/>
      <c r="E1027" s="404"/>
      <c r="F1027" s="405">
        <f>SUM(F1021:G1026)</f>
        <v>7343027.0099999998</v>
      </c>
      <c r="G1027" s="406"/>
      <c r="H1027" s="44"/>
      <c r="I1027" s="44"/>
      <c r="J1027" s="44"/>
      <c r="K1027" s="44"/>
      <c r="L1027" s="44"/>
    </row>
    <row r="1028" spans="2:14" ht="12" customHeight="1" thickBot="1" x14ac:dyDescent="0.25">
      <c r="B1028" s="44"/>
      <c r="C1028" s="44"/>
      <c r="D1028" s="44"/>
      <c r="E1028" s="44"/>
      <c r="F1028" s="44"/>
      <c r="G1028" s="44"/>
      <c r="H1028" s="44"/>
      <c r="I1028" s="44"/>
      <c r="J1028" s="44"/>
      <c r="K1028" s="44"/>
      <c r="L1028" s="44"/>
    </row>
    <row r="1029" spans="2:14" ht="33" customHeight="1" thickBot="1" x14ac:dyDescent="0.25">
      <c r="B1029" s="393" t="s">
        <v>1535</v>
      </c>
      <c r="C1029" s="394"/>
      <c r="D1029" s="394"/>
      <c r="E1029" s="395"/>
      <c r="F1029" s="396">
        <f>F986+F996+F1004+F1011+F1018+F1027</f>
        <v>62938538.360000014</v>
      </c>
      <c r="G1029" s="397"/>
      <c r="H1029" s="44"/>
      <c r="I1029" s="133"/>
      <c r="J1029" s="133"/>
      <c r="K1029" s="44"/>
      <c r="L1029" s="44"/>
    </row>
    <row r="1031" spans="2:14" ht="12" customHeight="1" x14ac:dyDescent="0.2">
      <c r="B1031" s="35" t="s">
        <v>494</v>
      </c>
    </row>
    <row r="1032" spans="2:14" ht="12" customHeight="1" x14ac:dyDescent="0.2">
      <c r="B1032" s="263" t="s">
        <v>495</v>
      </c>
      <c r="C1032" s="263"/>
      <c r="D1032" s="263"/>
      <c r="E1032" s="263"/>
      <c r="F1032" s="263"/>
      <c r="G1032" s="263"/>
      <c r="H1032" s="263"/>
      <c r="I1032" s="263"/>
      <c r="J1032" s="263"/>
      <c r="K1032" s="263"/>
      <c r="L1032" s="263"/>
      <c r="M1032" s="263"/>
      <c r="N1032" s="263"/>
    </row>
    <row r="1036" spans="2:14" x14ac:dyDescent="0.2"/>
  </sheetData>
  <mergeCells count="1278">
    <mergeCell ref="B956:P956"/>
    <mergeCell ref="F88:P88"/>
    <mergeCell ref="B1021:E1021"/>
    <mergeCell ref="F1021:G1021"/>
    <mergeCell ref="B1026:E1026"/>
    <mergeCell ref="F1026:G1026"/>
    <mergeCell ref="B1027:E1027"/>
    <mergeCell ref="F1027:G1027"/>
    <mergeCell ref="B1018:E1018"/>
    <mergeCell ref="F1018:G1018"/>
    <mergeCell ref="E1020:L1020"/>
    <mergeCell ref="B1011:E1011"/>
    <mergeCell ref="F1011:G1011"/>
    <mergeCell ref="E1013:L1013"/>
    <mergeCell ref="B1014:E1014"/>
    <mergeCell ref="F1014:G1014"/>
    <mergeCell ref="B1010:E1010"/>
    <mergeCell ref="F1010:G1010"/>
    <mergeCell ref="B1007:E1007"/>
    <mergeCell ref="F1007:G1007"/>
    <mergeCell ref="B1008:E1008"/>
    <mergeCell ref="F1008:G1008"/>
    <mergeCell ref="B1009:E1009"/>
    <mergeCell ref="F1009:G1009"/>
    <mergeCell ref="B1003:E1003"/>
    <mergeCell ref="F1003:G1003"/>
    <mergeCell ref="B1004:E1004"/>
    <mergeCell ref="F1004:G1004"/>
    <mergeCell ref="E1006:L1006"/>
    <mergeCell ref="B996:E996"/>
    <mergeCell ref="F996:G996"/>
    <mergeCell ref="E998:L998"/>
    <mergeCell ref="B999:E999"/>
    <mergeCell ref="F999:G999"/>
    <mergeCell ref="F990:G990"/>
    <mergeCell ref="F991:G991"/>
    <mergeCell ref="B995:E995"/>
    <mergeCell ref="F995:G995"/>
    <mergeCell ref="B994:E994"/>
    <mergeCell ref="F994:G994"/>
    <mergeCell ref="B1000:E1000"/>
    <mergeCell ref="F1000:G1000"/>
    <mergeCell ref="B1001:E1001"/>
    <mergeCell ref="F1001:G1001"/>
    <mergeCell ref="B1002:E1002"/>
    <mergeCell ref="F1002:G1002"/>
    <mergeCell ref="B992:E992"/>
    <mergeCell ref="F992:G992"/>
    <mergeCell ref="E988:L988"/>
    <mergeCell ref="B989:E989"/>
    <mergeCell ref="F989:G989"/>
    <mergeCell ref="B990:E990"/>
    <mergeCell ref="B991:E991"/>
    <mergeCell ref="B976:E976"/>
    <mergeCell ref="F976:G976"/>
    <mergeCell ref="B986:E986"/>
    <mergeCell ref="F986:G986"/>
    <mergeCell ref="B965:E965"/>
    <mergeCell ref="F965:G965"/>
    <mergeCell ref="B966:E966"/>
    <mergeCell ref="F966:G966"/>
    <mergeCell ref="B975:E975"/>
    <mergeCell ref="F975:G975"/>
    <mergeCell ref="B973:E973"/>
    <mergeCell ref="F973:G973"/>
    <mergeCell ref="B974:E974"/>
    <mergeCell ref="F974:G974"/>
    <mergeCell ref="B977:E977"/>
    <mergeCell ref="F977:G977"/>
    <mergeCell ref="B978:E978"/>
    <mergeCell ref="F978:G978"/>
    <mergeCell ref="B962:E962"/>
    <mergeCell ref="F962:G962"/>
    <mergeCell ref="B963:E963"/>
    <mergeCell ref="F963:G963"/>
    <mergeCell ref="B964:E964"/>
    <mergeCell ref="F964:G964"/>
    <mergeCell ref="B959:E959"/>
    <mergeCell ref="F959:G959"/>
    <mergeCell ref="B960:E960"/>
    <mergeCell ref="F960:G960"/>
    <mergeCell ref="B961:E961"/>
    <mergeCell ref="F961:G961"/>
    <mergeCell ref="C159:P159"/>
    <mergeCell ref="C158:P158"/>
    <mergeCell ref="C162:P162"/>
    <mergeCell ref="B1032:N1032"/>
    <mergeCell ref="E958:L958"/>
    <mergeCell ref="D559:I559"/>
    <mergeCell ref="J559:L559"/>
    <mergeCell ref="M559:O559"/>
    <mergeCell ref="D560:I560"/>
    <mergeCell ref="J560:L560"/>
    <mergeCell ref="M560:O560"/>
    <mergeCell ref="C573:P573"/>
    <mergeCell ref="D586:I586"/>
    <mergeCell ref="J586:L586"/>
    <mergeCell ref="M586:O586"/>
    <mergeCell ref="D587:I587"/>
    <mergeCell ref="J587:L587"/>
    <mergeCell ref="M587:O587"/>
    <mergeCell ref="C594:P594"/>
    <mergeCell ref="D583:I583"/>
    <mergeCell ref="J583:L583"/>
    <mergeCell ref="M583:O583"/>
    <mergeCell ref="D584:I584"/>
    <mergeCell ref="J584:L584"/>
    <mergeCell ref="M584:O584"/>
    <mergeCell ref="D585:I585"/>
    <mergeCell ref="J585:L585"/>
    <mergeCell ref="M585:O585"/>
    <mergeCell ref="C917:P917"/>
    <mergeCell ref="C916:P916"/>
    <mergeCell ref="C915:P915"/>
    <mergeCell ref="C914:P914"/>
    <mergeCell ref="C913:P913"/>
    <mergeCell ref="E932:K932"/>
    <mergeCell ref="L932:N932"/>
    <mergeCell ref="E933:K933"/>
    <mergeCell ref="L933:N933"/>
    <mergeCell ref="M703:O703"/>
    <mergeCell ref="D702:L702"/>
    <mergeCell ref="M702:O702"/>
    <mergeCell ref="E709:H709"/>
    <mergeCell ref="D764:I764"/>
    <mergeCell ref="J764:L764"/>
    <mergeCell ref="M764:O764"/>
    <mergeCell ref="D771:F771"/>
    <mergeCell ref="M833:O833"/>
    <mergeCell ref="J834:L834"/>
    <mergeCell ref="M834:O834"/>
    <mergeCell ref="J830:L830"/>
    <mergeCell ref="M830:O830"/>
    <mergeCell ref="J831:L831"/>
    <mergeCell ref="M831:O831"/>
    <mergeCell ref="D411:L411"/>
    <mergeCell ref="M411:O411"/>
    <mergeCell ref="D412:L412"/>
    <mergeCell ref="M412:O412"/>
    <mergeCell ref="D413:L413"/>
    <mergeCell ref="M413:O413"/>
    <mergeCell ref="D414:L414"/>
    <mergeCell ref="M414:O414"/>
    <mergeCell ref="D415:L415"/>
    <mergeCell ref="M415:O415"/>
    <mergeCell ref="D416:L416"/>
    <mergeCell ref="M416:O416"/>
    <mergeCell ref="H546:J546"/>
    <mergeCell ref="H552:J552"/>
    <mergeCell ref="D663:I663"/>
    <mergeCell ref="J663:L663"/>
    <mergeCell ref="M663:O663"/>
    <mergeCell ref="J528:L528"/>
    <mergeCell ref="M528:O528"/>
    <mergeCell ref="C528:I528"/>
    <mergeCell ref="I535:K535"/>
    <mergeCell ref="L535:N535"/>
    <mergeCell ref="I536:K536"/>
    <mergeCell ref="L536:N536"/>
    <mergeCell ref="D612:I612"/>
    <mergeCell ref="D632:I632"/>
    <mergeCell ref="M632:O632"/>
    <mergeCell ref="D620:I620"/>
    <mergeCell ref="J620:L620"/>
    <mergeCell ref="C532:P533"/>
    <mergeCell ref="C626:P627"/>
    <mergeCell ref="I537:K537"/>
    <mergeCell ref="M370:O370"/>
    <mergeCell ref="D371:L371"/>
    <mergeCell ref="M371:O371"/>
    <mergeCell ref="D372:L372"/>
    <mergeCell ref="M372:O372"/>
    <mergeCell ref="D373:L373"/>
    <mergeCell ref="M373:O373"/>
    <mergeCell ref="D374:L374"/>
    <mergeCell ref="M374:O374"/>
    <mergeCell ref="D375:L375"/>
    <mergeCell ref="M375:O375"/>
    <mergeCell ref="D376:L376"/>
    <mergeCell ref="M376:O376"/>
    <mergeCell ref="D384:L384"/>
    <mergeCell ref="M384:O384"/>
    <mergeCell ref="D392:L392"/>
    <mergeCell ref="M392:O392"/>
    <mergeCell ref="M325:O325"/>
    <mergeCell ref="D323:L323"/>
    <mergeCell ref="M323:O323"/>
    <mergeCell ref="M324:O324"/>
    <mergeCell ref="D325:L325"/>
    <mergeCell ref="E320:L320"/>
    <mergeCell ref="E322:L322"/>
    <mergeCell ref="E324:L324"/>
    <mergeCell ref="C840:P840"/>
    <mergeCell ref="C825:P826"/>
    <mergeCell ref="C679:P680"/>
    <mergeCell ref="C556:P557"/>
    <mergeCell ref="B920:P920"/>
    <mergeCell ref="B909:P909"/>
    <mergeCell ref="B905:P907"/>
    <mergeCell ref="A903:P903"/>
    <mergeCell ref="B842:P843"/>
    <mergeCell ref="D744:I744"/>
    <mergeCell ref="J744:L744"/>
    <mergeCell ref="M744:O744"/>
    <mergeCell ref="D733:I733"/>
    <mergeCell ref="J733:L733"/>
    <mergeCell ref="M733:O733"/>
    <mergeCell ref="D740:I740"/>
    <mergeCell ref="J740:L740"/>
    <mergeCell ref="M740:O740"/>
    <mergeCell ref="D741:I741"/>
    <mergeCell ref="D673:I673"/>
    <mergeCell ref="D671:I671"/>
    <mergeCell ref="J671:L671"/>
    <mergeCell ref="M671:O671"/>
    <mergeCell ref="M326:O326"/>
    <mergeCell ref="D351:J351"/>
    <mergeCell ref="C337:P339"/>
    <mergeCell ref="C655:P656"/>
    <mergeCell ref="J644:L644"/>
    <mergeCell ref="M644:O644"/>
    <mergeCell ref="D645:I645"/>
    <mergeCell ref="J645:L645"/>
    <mergeCell ref="M645:O645"/>
    <mergeCell ref="M646:O646"/>
    <mergeCell ref="M620:O620"/>
    <mergeCell ref="D631:I631"/>
    <mergeCell ref="J631:L631"/>
    <mergeCell ref="M631:O631"/>
    <mergeCell ref="M610:O610"/>
    <mergeCell ref="M621:O621"/>
    <mergeCell ref="J624:L624"/>
    <mergeCell ref="J612:L612"/>
    <mergeCell ref="D362:L362"/>
    <mergeCell ref="M362:O362"/>
    <mergeCell ref="D370:L370"/>
    <mergeCell ref="C523:I523"/>
    <mergeCell ref="J523:L523"/>
    <mergeCell ref="M523:O523"/>
    <mergeCell ref="C524:I524"/>
    <mergeCell ref="J524:L524"/>
    <mergeCell ref="M524:O524"/>
    <mergeCell ref="M393:O393"/>
    <mergeCell ref="D401:L401"/>
    <mergeCell ref="M401:O401"/>
    <mergeCell ref="D402:L402"/>
    <mergeCell ref="M402:O402"/>
    <mergeCell ref="D410:L410"/>
    <mergeCell ref="J829:L829"/>
    <mergeCell ref="D600:I600"/>
    <mergeCell ref="J600:L600"/>
    <mergeCell ref="M600:O600"/>
    <mergeCell ref="D601:I601"/>
    <mergeCell ref="J601:L601"/>
    <mergeCell ref="M601:O601"/>
    <mergeCell ref="J606:L606"/>
    <mergeCell ref="M606:O606"/>
    <mergeCell ref="M640:O640"/>
    <mergeCell ref="M612:O612"/>
    <mergeCell ref="J616:L616"/>
    <mergeCell ref="M616:O616"/>
    <mergeCell ref="M624:O624"/>
    <mergeCell ref="M639:O639"/>
    <mergeCell ref="D603:I603"/>
    <mergeCell ref="J603:L603"/>
    <mergeCell ref="M603:O603"/>
    <mergeCell ref="D604:I604"/>
    <mergeCell ref="J604:L604"/>
    <mergeCell ref="M604:O604"/>
    <mergeCell ref="D605:I605"/>
    <mergeCell ref="J605:L605"/>
    <mergeCell ref="M605:O605"/>
    <mergeCell ref="D613:I613"/>
    <mergeCell ref="J805:L805"/>
    <mergeCell ref="M805:O805"/>
    <mergeCell ref="J806:L806"/>
    <mergeCell ref="M806:O806"/>
    <mergeCell ref="J807:L807"/>
    <mergeCell ref="M807:O807"/>
    <mergeCell ref="D805:I805"/>
    <mergeCell ref="D806:I806"/>
    <mergeCell ref="D807:I807"/>
    <mergeCell ref="J808:L808"/>
    <mergeCell ref="M808:O808"/>
    <mergeCell ref="J809:L809"/>
    <mergeCell ref="M809:O809"/>
    <mergeCell ref="M813:O813"/>
    <mergeCell ref="M814:O814"/>
    <mergeCell ref="M815:O815"/>
    <mergeCell ref="D808:I808"/>
    <mergeCell ref="D809:I809"/>
    <mergeCell ref="D810:I810"/>
    <mergeCell ref="D811:I811"/>
    <mergeCell ref="D812:I812"/>
    <mergeCell ref="D813:I813"/>
    <mergeCell ref="D814:I814"/>
    <mergeCell ref="D815:I815"/>
    <mergeCell ref="J815:L815"/>
    <mergeCell ref="M804:O804"/>
    <mergeCell ref="D802:I802"/>
    <mergeCell ref="D803:I803"/>
    <mergeCell ref="D804:I804"/>
    <mergeCell ref="D801:O801"/>
    <mergeCell ref="C799:P799"/>
    <mergeCell ref="C723:P724"/>
    <mergeCell ref="C728:P729"/>
    <mergeCell ref="C748:P748"/>
    <mergeCell ref="C769:P770"/>
    <mergeCell ref="C775:P775"/>
    <mergeCell ref="C785:P786"/>
    <mergeCell ref="M790:O790"/>
    <mergeCell ref="M791:O791"/>
    <mergeCell ref="J752:L752"/>
    <mergeCell ref="M752:O752"/>
    <mergeCell ref="D734:I734"/>
    <mergeCell ref="J734:L734"/>
    <mergeCell ref="M734:O734"/>
    <mergeCell ref="J741:L741"/>
    <mergeCell ref="D789:I789"/>
    <mergeCell ref="D790:I790"/>
    <mergeCell ref="D791:I791"/>
    <mergeCell ref="D765:I765"/>
    <mergeCell ref="J765:L765"/>
    <mergeCell ref="M765:O765"/>
    <mergeCell ref="J753:L753"/>
    <mergeCell ref="M753:O753"/>
    <mergeCell ref="D754:I754"/>
    <mergeCell ref="J754:L754"/>
    <mergeCell ref="M754:O754"/>
    <mergeCell ref="M741:O741"/>
    <mergeCell ref="L719:N719"/>
    <mergeCell ref="J673:L673"/>
    <mergeCell ref="M673:O673"/>
    <mergeCell ref="D665:I665"/>
    <mergeCell ref="J665:L665"/>
    <mergeCell ref="M665:O665"/>
    <mergeCell ref="D669:I669"/>
    <mergeCell ref="J669:L669"/>
    <mergeCell ref="M669:O669"/>
    <mergeCell ref="D670:I670"/>
    <mergeCell ref="J670:L670"/>
    <mergeCell ref="M670:O670"/>
    <mergeCell ref="D684:G684"/>
    <mergeCell ref="H684:J684"/>
    <mergeCell ref="K684:M684"/>
    <mergeCell ref="D685:G685"/>
    <mergeCell ref="H685:J685"/>
    <mergeCell ref="K685:M685"/>
    <mergeCell ref="D672:I672"/>
    <mergeCell ref="J672:L672"/>
    <mergeCell ref="M672:O672"/>
    <mergeCell ref="D682:G682"/>
    <mergeCell ref="H682:J682"/>
    <mergeCell ref="K682:M682"/>
    <mergeCell ref="D683:G683"/>
    <mergeCell ref="H683:J683"/>
    <mergeCell ref="K683:M683"/>
    <mergeCell ref="D699:L699"/>
    <mergeCell ref="M699:O699"/>
    <mergeCell ref="D700:L700"/>
    <mergeCell ref="M700:O700"/>
    <mergeCell ref="D701:L701"/>
    <mergeCell ref="M701:O701"/>
    <mergeCell ref="D703:L703"/>
    <mergeCell ref="C577:P578"/>
    <mergeCell ref="C581:P581"/>
    <mergeCell ref="C591:P593"/>
    <mergeCell ref="I538:K538"/>
    <mergeCell ref="L538:N538"/>
    <mergeCell ref="I540:K540"/>
    <mergeCell ref="L540:N540"/>
    <mergeCell ref="J610:L610"/>
    <mergeCell ref="D597:I597"/>
    <mergeCell ref="J597:L597"/>
    <mergeCell ref="M597:O597"/>
    <mergeCell ref="D598:I598"/>
    <mergeCell ref="J598:L598"/>
    <mergeCell ref="M598:O598"/>
    <mergeCell ref="D599:I599"/>
    <mergeCell ref="J599:L599"/>
    <mergeCell ref="M599:O599"/>
    <mergeCell ref="D633:I633"/>
    <mergeCell ref="J633:L633"/>
    <mergeCell ref="M633:O633"/>
    <mergeCell ref="D610:I610"/>
    <mergeCell ref="D611:I611"/>
    <mergeCell ref="M661:O661"/>
    <mergeCell ref="D662:I662"/>
    <mergeCell ref="J662:L662"/>
    <mergeCell ref="J611:L611"/>
    <mergeCell ref="M611:O611"/>
    <mergeCell ref="C550:P551"/>
    <mergeCell ref="C565:P565"/>
    <mergeCell ref="C571:P572"/>
    <mergeCell ref="M382:O382"/>
    <mergeCell ref="D385:L385"/>
    <mergeCell ref="M385:O385"/>
    <mergeCell ref="D389:L389"/>
    <mergeCell ref="M389:O389"/>
    <mergeCell ref="D390:L390"/>
    <mergeCell ref="M390:O390"/>
    <mergeCell ref="D394:L394"/>
    <mergeCell ref="M394:O394"/>
    <mergeCell ref="D398:L398"/>
    <mergeCell ref="M398:O398"/>
    <mergeCell ref="D399:L399"/>
    <mergeCell ref="K502:M502"/>
    <mergeCell ref="C506:P506"/>
    <mergeCell ref="F508:J508"/>
    <mergeCell ref="K508:M508"/>
    <mergeCell ref="D403:L403"/>
    <mergeCell ref="M403:O403"/>
    <mergeCell ref="D407:L407"/>
    <mergeCell ref="M407:O407"/>
    <mergeCell ref="D408:L408"/>
    <mergeCell ref="M408:O408"/>
    <mergeCell ref="D417:L417"/>
    <mergeCell ref="M417:O417"/>
    <mergeCell ref="D432:I432"/>
    <mergeCell ref="J432:L432"/>
    <mergeCell ref="M410:O410"/>
    <mergeCell ref="K284:M284"/>
    <mergeCell ref="D288:J288"/>
    <mergeCell ref="K288:M288"/>
    <mergeCell ref="M432:O432"/>
    <mergeCell ref="D434:I434"/>
    <mergeCell ref="J434:L434"/>
    <mergeCell ref="M434:O434"/>
    <mergeCell ref="D436:I436"/>
    <mergeCell ref="D393:L393"/>
    <mergeCell ref="M322:O322"/>
    <mergeCell ref="M368:O368"/>
    <mergeCell ref="D333:L333"/>
    <mergeCell ref="M333:O333"/>
    <mergeCell ref="D317:L317"/>
    <mergeCell ref="M317:O317"/>
    <mergeCell ref="D377:L377"/>
    <mergeCell ref="M377:O377"/>
    <mergeCell ref="M318:O318"/>
    <mergeCell ref="M320:O320"/>
    <mergeCell ref="D321:L321"/>
    <mergeCell ref="M321:O321"/>
    <mergeCell ref="D319:L319"/>
    <mergeCell ref="M319:O319"/>
    <mergeCell ref="D332:L332"/>
    <mergeCell ref="M332:O332"/>
    <mergeCell ref="M327:O327"/>
    <mergeCell ref="D327:L327"/>
    <mergeCell ref="E318:L318"/>
    <mergeCell ref="D341:L341"/>
    <mergeCell ref="D342:L342"/>
    <mergeCell ref="D346:L346"/>
    <mergeCell ref="E326:L326"/>
    <mergeCell ref="F492:J492"/>
    <mergeCell ref="K492:M492"/>
    <mergeCell ref="F493:J493"/>
    <mergeCell ref="A1:P1"/>
    <mergeCell ref="B4:P14"/>
    <mergeCell ref="A20:P20"/>
    <mergeCell ref="M314:O314"/>
    <mergeCell ref="M316:O316"/>
    <mergeCell ref="M312:O312"/>
    <mergeCell ref="D313:L313"/>
    <mergeCell ref="M313:O313"/>
    <mergeCell ref="D315:L315"/>
    <mergeCell ref="M315:O315"/>
    <mergeCell ref="K282:M282"/>
    <mergeCell ref="D264:L264"/>
    <mergeCell ref="M264:O264"/>
    <mergeCell ref="D265:L265"/>
    <mergeCell ref="M265:O265"/>
    <mergeCell ref="D266:L266"/>
    <mergeCell ref="M266:O266"/>
    <mergeCell ref="D267:L267"/>
    <mergeCell ref="C260:P262"/>
    <mergeCell ref="C307:P308"/>
    <mergeCell ref="K280:M280"/>
    <mergeCell ref="K281:M281"/>
    <mergeCell ref="E312:L312"/>
    <mergeCell ref="E314:L314"/>
    <mergeCell ref="E316:L316"/>
    <mergeCell ref="D277:L277"/>
    <mergeCell ref="D310:L310"/>
    <mergeCell ref="D297:L297"/>
    <mergeCell ref="D284:J284"/>
    <mergeCell ref="N354:O354"/>
    <mergeCell ref="N355:O355"/>
    <mergeCell ref="K354:M354"/>
    <mergeCell ref="M381:O381"/>
    <mergeCell ref="D382:L382"/>
    <mergeCell ref="B926:P927"/>
    <mergeCell ref="D433:I433"/>
    <mergeCell ref="K353:M353"/>
    <mergeCell ref="K953:M953"/>
    <mergeCell ref="J810:L810"/>
    <mergeCell ref="J811:L811"/>
    <mergeCell ref="J812:L812"/>
    <mergeCell ref="D359:L359"/>
    <mergeCell ref="M359:O359"/>
    <mergeCell ref="D360:L360"/>
    <mergeCell ref="M360:O360"/>
    <mergeCell ref="D363:L363"/>
    <mergeCell ref="M363:O363"/>
    <mergeCell ref="D367:L367"/>
    <mergeCell ref="M367:O367"/>
    <mergeCell ref="D368:L368"/>
    <mergeCell ref="K949:M949"/>
    <mergeCell ref="K950:M950"/>
    <mergeCell ref="K951:M951"/>
    <mergeCell ref="K947:M947"/>
    <mergeCell ref="J792:L792"/>
    <mergeCell ref="K487:M487"/>
    <mergeCell ref="F488:J488"/>
    <mergeCell ref="F490:J490"/>
    <mergeCell ref="K490:M490"/>
    <mergeCell ref="F491:J491"/>
    <mergeCell ref="K491:M491"/>
    <mergeCell ref="K952:M952"/>
    <mergeCell ref="M810:O810"/>
    <mergeCell ref="M811:O811"/>
    <mergeCell ref="M812:O812"/>
    <mergeCell ref="J813:L813"/>
    <mergeCell ref="J791:L791"/>
    <mergeCell ref="E718:K718"/>
    <mergeCell ref="L718:N718"/>
    <mergeCell ref="K493:M493"/>
    <mergeCell ref="F497:J497"/>
    <mergeCell ref="F450:J450"/>
    <mergeCell ref="K450:M450"/>
    <mergeCell ref="B22:P23"/>
    <mergeCell ref="B24:P25"/>
    <mergeCell ref="B107:P107"/>
    <mergeCell ref="B108:P108"/>
    <mergeCell ref="B156:P156"/>
    <mergeCell ref="C100:P101"/>
    <mergeCell ref="C102:P102"/>
    <mergeCell ref="C112:P113"/>
    <mergeCell ref="C114:P115"/>
    <mergeCell ref="C118:P119"/>
    <mergeCell ref="C122:P123"/>
    <mergeCell ref="D279:J279"/>
    <mergeCell ref="C151:P152"/>
    <mergeCell ref="A254:P254"/>
    <mergeCell ref="D331:L331"/>
    <mergeCell ref="M331:O331"/>
    <mergeCell ref="N351:O351"/>
    <mergeCell ref="K351:M351"/>
    <mergeCell ref="N352:O352"/>
    <mergeCell ref="N353:O353"/>
    <mergeCell ref="K443:M443"/>
    <mergeCell ref="F444:J444"/>
    <mergeCell ref="K444:M444"/>
    <mergeCell ref="D381:L381"/>
    <mergeCell ref="K352:M352"/>
    <mergeCell ref="J433:L433"/>
    <mergeCell ref="M433:O433"/>
    <mergeCell ref="K355:M355"/>
    <mergeCell ref="K954:M954"/>
    <mergeCell ref="L715:N715"/>
    <mergeCell ref="L716:N716"/>
    <mergeCell ref="D762:I762"/>
    <mergeCell ref="J762:L762"/>
    <mergeCell ref="M762:O762"/>
    <mergeCell ref="D756:I756"/>
    <mergeCell ref="J756:L756"/>
    <mergeCell ref="M756:O756"/>
    <mergeCell ref="D760:I760"/>
    <mergeCell ref="J760:L760"/>
    <mergeCell ref="M760:O760"/>
    <mergeCell ref="D761:I761"/>
    <mergeCell ref="J761:L761"/>
    <mergeCell ref="M761:O761"/>
    <mergeCell ref="D752:I752"/>
    <mergeCell ref="J796:L796"/>
    <mergeCell ref="M796:O796"/>
    <mergeCell ref="J797:L797"/>
    <mergeCell ref="D753:I753"/>
    <mergeCell ref="D788:O788"/>
    <mergeCell ref="M792:O792"/>
    <mergeCell ref="M793:O793"/>
    <mergeCell ref="M794:O794"/>
    <mergeCell ref="N282:O282"/>
    <mergeCell ref="M310:O310"/>
    <mergeCell ref="D280:J280"/>
    <mergeCell ref="N284:O284"/>
    <mergeCell ref="D285:J285"/>
    <mergeCell ref="K285:M285"/>
    <mergeCell ref="N285:O285"/>
    <mergeCell ref="D286:J286"/>
    <mergeCell ref="K286:M286"/>
    <mergeCell ref="N286:O286"/>
    <mergeCell ref="D287:J287"/>
    <mergeCell ref="K287:M287"/>
    <mergeCell ref="N287:O287"/>
    <mergeCell ref="D742:I742"/>
    <mergeCell ref="J742:L742"/>
    <mergeCell ref="M742:O742"/>
    <mergeCell ref="D735:I735"/>
    <mergeCell ref="J735:L735"/>
    <mergeCell ref="M735:O735"/>
    <mergeCell ref="D736:I736"/>
    <mergeCell ref="J736:L736"/>
    <mergeCell ref="M736:O736"/>
    <mergeCell ref="D347:L347"/>
    <mergeCell ref="M347:O347"/>
    <mergeCell ref="M399:O399"/>
    <mergeCell ref="C426:P426"/>
    <mergeCell ref="D430:I430"/>
    <mergeCell ref="J430:L430"/>
    <mergeCell ref="M430:O430"/>
    <mergeCell ref="D431:I431"/>
    <mergeCell ref="J431:L431"/>
    <mergeCell ref="M431:O431"/>
    <mergeCell ref="E719:K719"/>
    <mergeCell ref="E606:I606"/>
    <mergeCell ref="E616:I616"/>
    <mergeCell ref="E624:I624"/>
    <mergeCell ref="E634:I634"/>
    <mergeCell ref="E640:I640"/>
    <mergeCell ref="E646:I646"/>
    <mergeCell ref="J632:L632"/>
    <mergeCell ref="J646:L646"/>
    <mergeCell ref="J640:L640"/>
    <mergeCell ref="D621:I621"/>
    <mergeCell ref="J621:L621"/>
    <mergeCell ref="J661:L661"/>
    <mergeCell ref="C707:P708"/>
    <mergeCell ref="C712:P712"/>
    <mergeCell ref="L714:N714"/>
    <mergeCell ref="D299:L299"/>
    <mergeCell ref="M299:O299"/>
    <mergeCell ref="D300:L300"/>
    <mergeCell ref="M300:O300"/>
    <mergeCell ref="D301:L301"/>
    <mergeCell ref="M301:O301"/>
    <mergeCell ref="D302:L302"/>
    <mergeCell ref="M302:O302"/>
    <mergeCell ref="D303:L303"/>
    <mergeCell ref="M303:O303"/>
    <mergeCell ref="M305:O305"/>
    <mergeCell ref="J436:L436"/>
    <mergeCell ref="M436:O436"/>
    <mergeCell ref="F442:J442"/>
    <mergeCell ref="K442:M442"/>
    <mergeCell ref="F443:J443"/>
    <mergeCell ref="L931:N931"/>
    <mergeCell ref="J819:L819"/>
    <mergeCell ref="J820:L820"/>
    <mergeCell ref="M816:O816"/>
    <mergeCell ref="M817:O817"/>
    <mergeCell ref="M818:O818"/>
    <mergeCell ref="M819:O819"/>
    <mergeCell ref="M820:O820"/>
    <mergeCell ref="M823:O823"/>
    <mergeCell ref="J823:L823"/>
    <mergeCell ref="D836:I836"/>
    <mergeCell ref="D837:I837"/>
    <mergeCell ref="D838:I838"/>
    <mergeCell ref="D830:I830"/>
    <mergeCell ref="D831:I831"/>
    <mergeCell ref="D832:I832"/>
    <mergeCell ref="D833:I833"/>
    <mergeCell ref="D834:I834"/>
    <mergeCell ref="D835:I835"/>
    <mergeCell ref="M829:O829"/>
    <mergeCell ref="J838:L838"/>
    <mergeCell ref="M838:O838"/>
    <mergeCell ref="J835:L835"/>
    <mergeCell ref="M835:O835"/>
    <mergeCell ref="J836:L836"/>
    <mergeCell ref="M836:O836"/>
    <mergeCell ref="J837:L837"/>
    <mergeCell ref="M837:O837"/>
    <mergeCell ref="J832:L832"/>
    <mergeCell ref="M832:O832"/>
    <mergeCell ref="D820:I820"/>
    <mergeCell ref="J833:L833"/>
    <mergeCell ref="E934:K934"/>
    <mergeCell ref="L934:N934"/>
    <mergeCell ref="K939:M939"/>
    <mergeCell ref="K940:M940"/>
    <mergeCell ref="K941:M941"/>
    <mergeCell ref="K948:M948"/>
    <mergeCell ref="K942:M942"/>
    <mergeCell ref="E939:J939"/>
    <mergeCell ref="E940:J940"/>
    <mergeCell ref="E941:J941"/>
    <mergeCell ref="E942:J942"/>
    <mergeCell ref="K943:M943"/>
    <mergeCell ref="K944:M944"/>
    <mergeCell ref="D828:O828"/>
    <mergeCell ref="D829:I829"/>
    <mergeCell ref="D816:I816"/>
    <mergeCell ref="D817:I817"/>
    <mergeCell ref="D818:I818"/>
    <mergeCell ref="D819:I819"/>
    <mergeCell ref="D823:I823"/>
    <mergeCell ref="E943:J943"/>
    <mergeCell ref="E944:J944"/>
    <mergeCell ref="C922:P922"/>
    <mergeCell ref="C923:P923"/>
    <mergeCell ref="C924:P924"/>
    <mergeCell ref="E938:M938"/>
    <mergeCell ref="E929:K929"/>
    <mergeCell ref="L929:N929"/>
    <mergeCell ref="E930:K930"/>
    <mergeCell ref="L930:N930"/>
    <mergeCell ref="E931:K931"/>
    <mergeCell ref="C845:M845"/>
    <mergeCell ref="E950:J950"/>
    <mergeCell ref="E951:J951"/>
    <mergeCell ref="E952:J952"/>
    <mergeCell ref="E953:J953"/>
    <mergeCell ref="E954:J954"/>
    <mergeCell ref="E946:M946"/>
    <mergeCell ref="D535:H535"/>
    <mergeCell ref="D536:H536"/>
    <mergeCell ref="D537:H537"/>
    <mergeCell ref="D538:H538"/>
    <mergeCell ref="D540:H540"/>
    <mergeCell ref="D763:I763"/>
    <mergeCell ref="J763:L763"/>
    <mergeCell ref="M763:O763"/>
    <mergeCell ref="D755:I755"/>
    <mergeCell ref="J755:L755"/>
    <mergeCell ref="M755:O755"/>
    <mergeCell ref="D743:I743"/>
    <mergeCell ref="E947:J947"/>
    <mergeCell ref="E948:J948"/>
    <mergeCell ref="E949:J949"/>
    <mergeCell ref="D539:H539"/>
    <mergeCell ref="I539:K539"/>
    <mergeCell ref="L539:N539"/>
    <mergeCell ref="C579:P579"/>
    <mergeCell ref="C580:F580"/>
    <mergeCell ref="D602:I602"/>
    <mergeCell ref="J602:L602"/>
    <mergeCell ref="M602:O602"/>
    <mergeCell ref="D623:I623"/>
    <mergeCell ref="J623:L623"/>
    <mergeCell ref="M623:O623"/>
    <mergeCell ref="C61:P61"/>
    <mergeCell ref="C69:P69"/>
    <mergeCell ref="C68:P68"/>
    <mergeCell ref="C67:P67"/>
    <mergeCell ref="D70:O70"/>
    <mergeCell ref="C51:O51"/>
    <mergeCell ref="C53:P53"/>
    <mergeCell ref="C55:P55"/>
    <mergeCell ref="C57:P57"/>
    <mergeCell ref="C59:P59"/>
    <mergeCell ref="C32:P32"/>
    <mergeCell ref="C33:P33"/>
    <mergeCell ref="C35:P35"/>
    <mergeCell ref="C48:P48"/>
    <mergeCell ref="C50:P50"/>
    <mergeCell ref="J743:L743"/>
    <mergeCell ref="M743:O743"/>
    <mergeCell ref="D400:L400"/>
    <mergeCell ref="M400:O400"/>
    <mergeCell ref="D409:L409"/>
    <mergeCell ref="M409:O409"/>
    <mergeCell ref="C525:I525"/>
    <mergeCell ref="J525:L525"/>
    <mergeCell ref="M525:O525"/>
    <mergeCell ref="D435:I435"/>
    <mergeCell ref="J435:L435"/>
    <mergeCell ref="M435:O435"/>
    <mergeCell ref="E714:K714"/>
    <mergeCell ref="E715:K715"/>
    <mergeCell ref="E716:K716"/>
    <mergeCell ref="D361:L361"/>
    <mergeCell ref="D311:L311"/>
    <mergeCell ref="D94:P94"/>
    <mergeCell ref="D95:P95"/>
    <mergeCell ref="D96:P96"/>
    <mergeCell ref="D97:P97"/>
    <mergeCell ref="D98:P98"/>
    <mergeCell ref="D81:P81"/>
    <mergeCell ref="D90:P90"/>
    <mergeCell ref="D91:P91"/>
    <mergeCell ref="D92:P92"/>
    <mergeCell ref="D93:P93"/>
    <mergeCell ref="D76:P76"/>
    <mergeCell ref="D77:P77"/>
    <mergeCell ref="D78:P78"/>
    <mergeCell ref="D79:O79"/>
    <mergeCell ref="D80:P80"/>
    <mergeCell ref="D71:P71"/>
    <mergeCell ref="D72:P72"/>
    <mergeCell ref="D73:P73"/>
    <mergeCell ref="D74:P74"/>
    <mergeCell ref="D75:P75"/>
    <mergeCell ref="D83:P83"/>
    <mergeCell ref="F84:P84"/>
    <mergeCell ref="F85:P86"/>
    <mergeCell ref="F87:P87"/>
    <mergeCell ref="C174:K174"/>
    <mergeCell ref="L174:N174"/>
    <mergeCell ref="C175:K175"/>
    <mergeCell ref="L175:N175"/>
    <mergeCell ref="C176:K176"/>
    <mergeCell ref="L176:N176"/>
    <mergeCell ref="C177:K177"/>
    <mergeCell ref="L177:N177"/>
    <mergeCell ref="C178:K178"/>
    <mergeCell ref="L178:N178"/>
    <mergeCell ref="D99:P99"/>
    <mergeCell ref="C168:P168"/>
    <mergeCell ref="C116:P116"/>
    <mergeCell ref="C117:P117"/>
    <mergeCell ref="C120:P120"/>
    <mergeCell ref="C121:P121"/>
    <mergeCell ref="C124:P124"/>
    <mergeCell ref="C125:P125"/>
    <mergeCell ref="C146:P146"/>
    <mergeCell ref="C147:P147"/>
    <mergeCell ref="C148:P148"/>
    <mergeCell ref="C149:P149"/>
    <mergeCell ref="C150:P150"/>
    <mergeCell ref="C153:P153"/>
    <mergeCell ref="C154:P154"/>
    <mergeCell ref="C160:P160"/>
    <mergeCell ref="C161:P161"/>
    <mergeCell ref="C185:K185"/>
    <mergeCell ref="L185:N185"/>
    <mergeCell ref="C186:K186"/>
    <mergeCell ref="L186:N186"/>
    <mergeCell ref="C187:K187"/>
    <mergeCell ref="L187:N187"/>
    <mergeCell ref="C188:K188"/>
    <mergeCell ref="L188:N188"/>
    <mergeCell ref="C189:K189"/>
    <mergeCell ref="L189:N189"/>
    <mergeCell ref="C179:K179"/>
    <mergeCell ref="L179:N179"/>
    <mergeCell ref="C180:K180"/>
    <mergeCell ref="L180:N180"/>
    <mergeCell ref="C181:K181"/>
    <mergeCell ref="L181:N181"/>
    <mergeCell ref="C182:K182"/>
    <mergeCell ref="L182:N182"/>
    <mergeCell ref="C184:K184"/>
    <mergeCell ref="L184:N184"/>
    <mergeCell ref="C196:K196"/>
    <mergeCell ref="L196:N196"/>
    <mergeCell ref="C197:K197"/>
    <mergeCell ref="L197:N197"/>
    <mergeCell ref="C199:K199"/>
    <mergeCell ref="L199:N199"/>
    <mergeCell ref="C204:J204"/>
    <mergeCell ref="K204:L204"/>
    <mergeCell ref="M204:N204"/>
    <mergeCell ref="C190:K190"/>
    <mergeCell ref="L190:N190"/>
    <mergeCell ref="C192:K192"/>
    <mergeCell ref="L192:N192"/>
    <mergeCell ref="C193:K193"/>
    <mergeCell ref="L193:N193"/>
    <mergeCell ref="C194:K194"/>
    <mergeCell ref="L194:N194"/>
    <mergeCell ref="C195:K195"/>
    <mergeCell ref="L195:N195"/>
    <mergeCell ref="C208:J208"/>
    <mergeCell ref="K208:L208"/>
    <mergeCell ref="M208:N208"/>
    <mergeCell ref="C209:J209"/>
    <mergeCell ref="K209:L209"/>
    <mergeCell ref="M209:N209"/>
    <mergeCell ref="C210:J210"/>
    <mergeCell ref="K210:L210"/>
    <mergeCell ref="M210:N210"/>
    <mergeCell ref="C205:J205"/>
    <mergeCell ref="K205:L205"/>
    <mergeCell ref="M205:N205"/>
    <mergeCell ref="C206:J206"/>
    <mergeCell ref="K206:L206"/>
    <mergeCell ref="M206:N206"/>
    <mergeCell ref="C207:J207"/>
    <mergeCell ref="K207:L207"/>
    <mergeCell ref="M207:N207"/>
    <mergeCell ref="C215:J215"/>
    <mergeCell ref="K215:L215"/>
    <mergeCell ref="M215:N215"/>
    <mergeCell ref="C216:J216"/>
    <mergeCell ref="K216:L216"/>
    <mergeCell ref="M216:N216"/>
    <mergeCell ref="C217:J217"/>
    <mergeCell ref="K217:L217"/>
    <mergeCell ref="M217:N217"/>
    <mergeCell ref="C211:J211"/>
    <mergeCell ref="K211:L211"/>
    <mergeCell ref="M211:N211"/>
    <mergeCell ref="C212:J212"/>
    <mergeCell ref="K212:L212"/>
    <mergeCell ref="M212:N212"/>
    <mergeCell ref="C214:J214"/>
    <mergeCell ref="K214:L214"/>
    <mergeCell ref="M214:N214"/>
    <mergeCell ref="C222:J222"/>
    <mergeCell ref="K222:L222"/>
    <mergeCell ref="M222:N222"/>
    <mergeCell ref="C223:J223"/>
    <mergeCell ref="K223:L223"/>
    <mergeCell ref="M223:N223"/>
    <mergeCell ref="C224:J224"/>
    <mergeCell ref="K224:L224"/>
    <mergeCell ref="M224:N224"/>
    <mergeCell ref="C218:J218"/>
    <mergeCell ref="K218:L218"/>
    <mergeCell ref="M218:N218"/>
    <mergeCell ref="C219:J219"/>
    <mergeCell ref="K219:L219"/>
    <mergeCell ref="M219:N219"/>
    <mergeCell ref="C220:J220"/>
    <mergeCell ref="K220:L220"/>
    <mergeCell ref="M220:N220"/>
    <mergeCell ref="D268:L268"/>
    <mergeCell ref="D269:L269"/>
    <mergeCell ref="D270:L270"/>
    <mergeCell ref="D271:L271"/>
    <mergeCell ref="M268:O268"/>
    <mergeCell ref="M269:O269"/>
    <mergeCell ref="M270:O270"/>
    <mergeCell ref="M271:O271"/>
    <mergeCell ref="D272:L272"/>
    <mergeCell ref="M272:O272"/>
    <mergeCell ref="C232:P232"/>
    <mergeCell ref="C240:P240"/>
    <mergeCell ref="C244:P244"/>
    <mergeCell ref="C248:P248"/>
    <mergeCell ref="C252:P252"/>
    <mergeCell ref="C225:J225"/>
    <mergeCell ref="K225:L225"/>
    <mergeCell ref="M225:N225"/>
    <mergeCell ref="C226:J226"/>
    <mergeCell ref="K226:L226"/>
    <mergeCell ref="M226:N226"/>
    <mergeCell ref="C227:J227"/>
    <mergeCell ref="K227:L227"/>
    <mergeCell ref="M227:N227"/>
    <mergeCell ref="M267:O267"/>
    <mergeCell ref="M341:O341"/>
    <mergeCell ref="M342:O342"/>
    <mergeCell ref="M343:O343"/>
    <mergeCell ref="M345:O345"/>
    <mergeCell ref="M346:O346"/>
    <mergeCell ref="D273:L273"/>
    <mergeCell ref="M273:O273"/>
    <mergeCell ref="D274:L274"/>
    <mergeCell ref="M274:O274"/>
    <mergeCell ref="D275:L275"/>
    <mergeCell ref="M275:O275"/>
    <mergeCell ref="D276:L276"/>
    <mergeCell ref="M276:O276"/>
    <mergeCell ref="D283:J283"/>
    <mergeCell ref="K283:M283"/>
    <mergeCell ref="N283:O283"/>
    <mergeCell ref="D281:J281"/>
    <mergeCell ref="D282:J282"/>
    <mergeCell ref="D304:L304"/>
    <mergeCell ref="M304:O304"/>
    <mergeCell ref="D343:L343"/>
    <mergeCell ref="D345:L345"/>
    <mergeCell ref="M311:O311"/>
    <mergeCell ref="M277:O277"/>
    <mergeCell ref="M297:O297"/>
    <mergeCell ref="D298:L298"/>
    <mergeCell ref="M298:O298"/>
    <mergeCell ref="D305:L305"/>
    <mergeCell ref="K279:M279"/>
    <mergeCell ref="N279:O279"/>
    <mergeCell ref="N280:O280"/>
    <mergeCell ref="N281:O281"/>
    <mergeCell ref="F452:J452"/>
    <mergeCell ref="K452:M452"/>
    <mergeCell ref="F453:J453"/>
    <mergeCell ref="K453:M453"/>
    <mergeCell ref="F454:J454"/>
    <mergeCell ref="K454:M454"/>
    <mergeCell ref="F456:J456"/>
    <mergeCell ref="K456:M456"/>
    <mergeCell ref="F457:J457"/>
    <mergeCell ref="K457:M457"/>
    <mergeCell ref="F451:J451"/>
    <mergeCell ref="K451:M451"/>
    <mergeCell ref="N288:O288"/>
    <mergeCell ref="D289:J289"/>
    <mergeCell ref="K289:M289"/>
    <mergeCell ref="N289:O289"/>
    <mergeCell ref="D290:J290"/>
    <mergeCell ref="K290:M290"/>
    <mergeCell ref="N290:O290"/>
    <mergeCell ref="D291:J291"/>
    <mergeCell ref="D292:J292"/>
    <mergeCell ref="K291:M291"/>
    <mergeCell ref="N291:O291"/>
    <mergeCell ref="K292:M292"/>
    <mergeCell ref="N292:O292"/>
    <mergeCell ref="M361:O361"/>
    <mergeCell ref="D369:L369"/>
    <mergeCell ref="M369:O369"/>
    <mergeCell ref="D383:L383"/>
    <mergeCell ref="M383:O383"/>
    <mergeCell ref="D391:L391"/>
    <mergeCell ref="M391:O391"/>
    <mergeCell ref="F465:J465"/>
    <mergeCell ref="K465:M465"/>
    <mergeCell ref="F466:J466"/>
    <mergeCell ref="K466:M466"/>
    <mergeCell ref="F467:J467"/>
    <mergeCell ref="K467:M467"/>
    <mergeCell ref="F470:J470"/>
    <mergeCell ref="K470:M470"/>
    <mergeCell ref="F463:J463"/>
    <mergeCell ref="K463:M463"/>
    <mergeCell ref="F464:J464"/>
    <mergeCell ref="K464:M464"/>
    <mergeCell ref="F462:J462"/>
    <mergeCell ref="K462:M462"/>
    <mergeCell ref="F461:J461"/>
    <mergeCell ref="K461:M461"/>
    <mergeCell ref="F458:J458"/>
    <mergeCell ref="K458:M458"/>
    <mergeCell ref="F459:J459"/>
    <mergeCell ref="K459:M459"/>
    <mergeCell ref="F460:J460"/>
    <mergeCell ref="K460:M460"/>
    <mergeCell ref="F489:J489"/>
    <mergeCell ref="K489:M489"/>
    <mergeCell ref="F476:J476"/>
    <mergeCell ref="K476:M476"/>
    <mergeCell ref="F477:J477"/>
    <mergeCell ref="K477:M477"/>
    <mergeCell ref="C484:P484"/>
    <mergeCell ref="F486:J486"/>
    <mergeCell ref="K486:M486"/>
    <mergeCell ref="F487:J487"/>
    <mergeCell ref="K488:M488"/>
    <mergeCell ref="F471:J471"/>
    <mergeCell ref="K471:M471"/>
    <mergeCell ref="F472:J472"/>
    <mergeCell ref="K472:M472"/>
    <mergeCell ref="F473:J473"/>
    <mergeCell ref="K473:M473"/>
    <mergeCell ref="F474:J474"/>
    <mergeCell ref="K474:M474"/>
    <mergeCell ref="K497:M497"/>
    <mergeCell ref="F498:J498"/>
    <mergeCell ref="K498:M498"/>
    <mergeCell ref="F499:J499"/>
    <mergeCell ref="K499:M499"/>
    <mergeCell ref="C526:I526"/>
    <mergeCell ref="J526:L526"/>
    <mergeCell ref="M526:O526"/>
    <mergeCell ref="C527:I527"/>
    <mergeCell ref="J527:L527"/>
    <mergeCell ref="M527:O527"/>
    <mergeCell ref="F502:J502"/>
    <mergeCell ref="K500:M500"/>
    <mergeCell ref="F500:J500"/>
    <mergeCell ref="C567:P567"/>
    <mergeCell ref="C518:P520"/>
    <mergeCell ref="F509:J509"/>
    <mergeCell ref="K509:M509"/>
    <mergeCell ref="F511:J511"/>
    <mergeCell ref="K511:M511"/>
    <mergeCell ref="C515:P516"/>
    <mergeCell ref="C522:I522"/>
    <mergeCell ref="J522:L522"/>
    <mergeCell ref="M522:O522"/>
    <mergeCell ref="F510:J510"/>
    <mergeCell ref="K510:M510"/>
    <mergeCell ref="C541:P541"/>
    <mergeCell ref="D561:I561"/>
    <mergeCell ref="J561:L561"/>
    <mergeCell ref="M561:O561"/>
    <mergeCell ref="L537:N537"/>
    <mergeCell ref="J613:L613"/>
    <mergeCell ref="M613:O613"/>
    <mergeCell ref="D614:I614"/>
    <mergeCell ref="J614:L614"/>
    <mergeCell ref="M614:O614"/>
    <mergeCell ref="D615:I615"/>
    <mergeCell ref="J615:L615"/>
    <mergeCell ref="M615:O615"/>
    <mergeCell ref="D622:I622"/>
    <mergeCell ref="J622:L622"/>
    <mergeCell ref="M622:O622"/>
    <mergeCell ref="D644:I644"/>
    <mergeCell ref="J634:L634"/>
    <mergeCell ref="M634:O634"/>
    <mergeCell ref="D638:I638"/>
    <mergeCell ref="J638:L638"/>
    <mergeCell ref="M638:O638"/>
    <mergeCell ref="C650:P651"/>
    <mergeCell ref="D639:I639"/>
    <mergeCell ref="J639:L639"/>
    <mergeCell ref="D660:I660"/>
    <mergeCell ref="J660:L660"/>
    <mergeCell ref="M660:O660"/>
    <mergeCell ref="D692:L692"/>
    <mergeCell ref="M692:O692"/>
    <mergeCell ref="D693:L693"/>
    <mergeCell ref="M693:O693"/>
    <mergeCell ref="D694:L694"/>
    <mergeCell ref="M694:O694"/>
    <mergeCell ref="D695:L695"/>
    <mergeCell ref="M695:O695"/>
    <mergeCell ref="D696:L696"/>
    <mergeCell ref="M696:O696"/>
    <mergeCell ref="D687:L687"/>
    <mergeCell ref="M687:O687"/>
    <mergeCell ref="D688:L688"/>
    <mergeCell ref="M688:O688"/>
    <mergeCell ref="D689:L689"/>
    <mergeCell ref="M689:O689"/>
    <mergeCell ref="D690:L690"/>
    <mergeCell ref="M690:O690"/>
    <mergeCell ref="D691:L691"/>
    <mergeCell ref="M691:O691"/>
    <mergeCell ref="D664:I664"/>
    <mergeCell ref="J664:L664"/>
    <mergeCell ref="M664:O664"/>
    <mergeCell ref="M662:O662"/>
    <mergeCell ref="D661:I661"/>
    <mergeCell ref="D697:L697"/>
    <mergeCell ref="M697:O697"/>
    <mergeCell ref="C778:P779"/>
    <mergeCell ref="D821:I821"/>
    <mergeCell ref="J821:L821"/>
    <mergeCell ref="M821:O821"/>
    <mergeCell ref="D822:I822"/>
    <mergeCell ref="J822:L822"/>
    <mergeCell ref="M822:O822"/>
    <mergeCell ref="D792:I792"/>
    <mergeCell ref="D793:I793"/>
    <mergeCell ref="D794:I794"/>
    <mergeCell ref="D795:I795"/>
    <mergeCell ref="M795:O795"/>
    <mergeCell ref="J814:L814"/>
    <mergeCell ref="J793:L793"/>
    <mergeCell ref="J789:L789"/>
    <mergeCell ref="M789:O789"/>
    <mergeCell ref="J794:L794"/>
    <mergeCell ref="J790:L790"/>
    <mergeCell ref="J795:L795"/>
    <mergeCell ref="M797:O797"/>
    <mergeCell ref="D796:I796"/>
    <mergeCell ref="D797:I797"/>
    <mergeCell ref="J802:L802"/>
    <mergeCell ref="M802:O802"/>
    <mergeCell ref="J803:L803"/>
    <mergeCell ref="M803:O803"/>
    <mergeCell ref="J804:L804"/>
    <mergeCell ref="J816:L816"/>
    <mergeCell ref="J817:L817"/>
    <mergeCell ref="J818:L818"/>
    <mergeCell ref="C858:K858"/>
    <mergeCell ref="D859:K859"/>
    <mergeCell ref="D860:K860"/>
    <mergeCell ref="D861:K861"/>
    <mergeCell ref="C863:K863"/>
    <mergeCell ref="C865:M865"/>
    <mergeCell ref="C867:K867"/>
    <mergeCell ref="C869:K869"/>
    <mergeCell ref="D870:K870"/>
    <mergeCell ref="C848:K848"/>
    <mergeCell ref="C850:K850"/>
    <mergeCell ref="D851:K851"/>
    <mergeCell ref="D852:K852"/>
    <mergeCell ref="D853:K853"/>
    <mergeCell ref="D854:K854"/>
    <mergeCell ref="D855:K855"/>
    <mergeCell ref="D856:K856"/>
    <mergeCell ref="D894:K894"/>
    <mergeCell ref="D895:K895"/>
    <mergeCell ref="D896:K896"/>
    <mergeCell ref="D897:K897"/>
    <mergeCell ref="D898:K898"/>
    <mergeCell ref="D880:K880"/>
    <mergeCell ref="D881:K881"/>
    <mergeCell ref="D882:K882"/>
    <mergeCell ref="D883:K883"/>
    <mergeCell ref="D884:K884"/>
    <mergeCell ref="D885:K885"/>
    <mergeCell ref="D886:K886"/>
    <mergeCell ref="D887:K887"/>
    <mergeCell ref="D888:K888"/>
    <mergeCell ref="D871:K871"/>
    <mergeCell ref="D872:K872"/>
    <mergeCell ref="D873:K873"/>
    <mergeCell ref="D874:K874"/>
    <mergeCell ref="D875:K875"/>
    <mergeCell ref="D876:K876"/>
    <mergeCell ref="D877:K877"/>
    <mergeCell ref="D878:K878"/>
    <mergeCell ref="D879:K879"/>
    <mergeCell ref="F972:G972"/>
    <mergeCell ref="C37:P37"/>
    <mergeCell ref="B41:P41"/>
    <mergeCell ref="C236:P236"/>
    <mergeCell ref="D344:L344"/>
    <mergeCell ref="M344:O344"/>
    <mergeCell ref="D348:P348"/>
    <mergeCell ref="D350:O350"/>
    <mergeCell ref="C479:O479"/>
    <mergeCell ref="F455:J455"/>
    <mergeCell ref="K455:M455"/>
    <mergeCell ref="F468:J468"/>
    <mergeCell ref="K468:M468"/>
    <mergeCell ref="F469:J469"/>
    <mergeCell ref="K469:M469"/>
    <mergeCell ref="F475:J475"/>
    <mergeCell ref="K475:M475"/>
    <mergeCell ref="C480:O480"/>
    <mergeCell ref="F494:J494"/>
    <mergeCell ref="K494:M494"/>
    <mergeCell ref="F495:J495"/>
    <mergeCell ref="K495:M495"/>
    <mergeCell ref="F496:J496"/>
    <mergeCell ref="K496:M496"/>
    <mergeCell ref="F501:J501"/>
    <mergeCell ref="K501:M501"/>
    <mergeCell ref="D899:K899"/>
    <mergeCell ref="C901:K901"/>
    <mergeCell ref="D889:K889"/>
    <mergeCell ref="D890:K890"/>
    <mergeCell ref="C892:K892"/>
    <mergeCell ref="D893:K893"/>
    <mergeCell ref="C126:P126"/>
    <mergeCell ref="B979:E979"/>
    <mergeCell ref="F979:G979"/>
    <mergeCell ref="B985:E985"/>
    <mergeCell ref="F985:G985"/>
    <mergeCell ref="B980:E980"/>
    <mergeCell ref="F980:G980"/>
    <mergeCell ref="B981:E981"/>
    <mergeCell ref="F981:G981"/>
    <mergeCell ref="B982:E982"/>
    <mergeCell ref="F982:G982"/>
    <mergeCell ref="B983:E983"/>
    <mergeCell ref="F983:G983"/>
    <mergeCell ref="B984:E984"/>
    <mergeCell ref="F984:G984"/>
    <mergeCell ref="B993:E993"/>
    <mergeCell ref="F993:G993"/>
    <mergeCell ref="E717:K717"/>
    <mergeCell ref="L717:N717"/>
    <mergeCell ref="C776:F776"/>
    <mergeCell ref="H776:P776"/>
    <mergeCell ref="B967:E967"/>
    <mergeCell ref="F967:G967"/>
    <mergeCell ref="B968:E968"/>
    <mergeCell ref="F968:G968"/>
    <mergeCell ref="B969:E969"/>
    <mergeCell ref="F969:G969"/>
    <mergeCell ref="B970:E970"/>
    <mergeCell ref="F970:G970"/>
    <mergeCell ref="B971:E971"/>
    <mergeCell ref="F971:G971"/>
    <mergeCell ref="B972:E972"/>
    <mergeCell ref="B1015:E1015"/>
    <mergeCell ref="F1015:G1015"/>
    <mergeCell ref="B1016:E1016"/>
    <mergeCell ref="F1016:G1016"/>
    <mergeCell ref="B1017:E1017"/>
    <mergeCell ref="F1017:G1017"/>
    <mergeCell ref="B1022:E1022"/>
    <mergeCell ref="F1022:G1022"/>
    <mergeCell ref="B1023:E1023"/>
    <mergeCell ref="F1023:G1023"/>
    <mergeCell ref="B1024:E1024"/>
    <mergeCell ref="F1024:G1024"/>
    <mergeCell ref="B1025:E1025"/>
    <mergeCell ref="F1025:G1025"/>
    <mergeCell ref="B1029:E1029"/>
    <mergeCell ref="F1029:G1029"/>
  </mergeCells>
  <printOptions horizontalCentered="1" verticalCentered="1"/>
  <pageMargins left="0.39370078740157483" right="0.39370078740157483" top="1.1811023622047245" bottom="1.1811023622047245" header="0.31496062992125984" footer="0.31496062992125984"/>
  <pageSetup scale="82" fitToHeight="30" orientation="landscape" r:id="rId1"/>
  <headerFooter>
    <oddHeader>&amp;L&amp;G&amp;C&amp;"Arial,Negrita"&amp;12MUNICIPIO DE COLÓN, QUERETARO.
NOTAS A LOS ESTADOS FINANCIEROS</oddHeader>
    <oddFooter>&amp;C&amp;"Arial,Normal"&amp;P / &amp;N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749B1-CC55-480F-BC45-47D422EFE7AC}">
  <sheetPr filterMode="1"/>
  <dimension ref="A1:E40"/>
  <sheetViews>
    <sheetView workbookViewId="0">
      <selection activeCell="D41" sqref="D41"/>
    </sheetView>
  </sheetViews>
  <sheetFormatPr baseColWidth="10" defaultRowHeight="12.75" x14ac:dyDescent="0.2"/>
  <cols>
    <col min="1" max="1" width="33.5" customWidth="1"/>
    <col min="2" max="2" width="45.1640625" customWidth="1"/>
    <col min="4" max="4" width="29" customWidth="1"/>
  </cols>
  <sheetData>
    <row r="1" spans="1:5" x14ac:dyDescent="0.2">
      <c r="A1" s="149" t="s">
        <v>1459</v>
      </c>
      <c r="B1" s="149" t="s">
        <v>1460</v>
      </c>
      <c r="C1" s="149">
        <v>0</v>
      </c>
      <c r="D1" s="149">
        <v>61.23</v>
      </c>
    </row>
    <row r="2" spans="1:5" x14ac:dyDescent="0.2">
      <c r="A2" s="149" t="s">
        <v>1461</v>
      </c>
      <c r="B2" s="149" t="s">
        <v>1462</v>
      </c>
      <c r="C2" s="149">
        <v>0</v>
      </c>
      <c r="D2" s="151">
        <v>367626.09</v>
      </c>
    </row>
    <row r="3" spans="1:5" x14ac:dyDescent="0.2">
      <c r="A3" s="149" t="s">
        <v>1463</v>
      </c>
      <c r="B3" s="149" t="s">
        <v>1462</v>
      </c>
      <c r="C3" s="149">
        <v>0</v>
      </c>
      <c r="D3" s="151">
        <v>2436.23</v>
      </c>
    </row>
    <row r="4" spans="1:5" x14ac:dyDescent="0.2">
      <c r="A4" s="149" t="s">
        <v>1464</v>
      </c>
      <c r="B4" s="149" t="s">
        <v>1462</v>
      </c>
      <c r="C4" s="149">
        <v>0</v>
      </c>
      <c r="D4" s="151">
        <v>367626.09</v>
      </c>
    </row>
    <row r="5" spans="1:5" x14ac:dyDescent="0.2">
      <c r="A5" s="144"/>
      <c r="B5" s="144"/>
      <c r="C5" s="144"/>
      <c r="D5" s="147"/>
    </row>
    <row r="6" spans="1:5" x14ac:dyDescent="0.2">
      <c r="A6" s="144" t="s">
        <v>1507</v>
      </c>
      <c r="B6" s="144" t="s">
        <v>1507</v>
      </c>
      <c r="C6" s="144" t="s">
        <v>1507</v>
      </c>
      <c r="D6" s="147" t="s">
        <v>1507</v>
      </c>
      <c r="E6" s="152" t="s">
        <v>1507</v>
      </c>
    </row>
    <row r="7" spans="1:5" hidden="1" x14ac:dyDescent="0.2">
      <c r="A7" s="153" t="s">
        <v>1465</v>
      </c>
      <c r="B7" s="153" t="s">
        <v>1460</v>
      </c>
      <c r="C7" s="153">
        <v>0</v>
      </c>
      <c r="D7" s="153">
        <v>5.24</v>
      </c>
    </row>
    <row r="8" spans="1:5" hidden="1" x14ac:dyDescent="0.2">
      <c r="A8" s="153" t="s">
        <v>1466</v>
      </c>
      <c r="B8" s="153" t="s">
        <v>1460</v>
      </c>
      <c r="C8" s="153">
        <v>0</v>
      </c>
      <c r="D8" s="153">
        <v>2.31</v>
      </c>
    </row>
    <row r="9" spans="1:5" ht="25.5" hidden="1" x14ac:dyDescent="0.2">
      <c r="A9" s="153" t="s">
        <v>1467</v>
      </c>
      <c r="B9" s="153" t="s">
        <v>1468</v>
      </c>
      <c r="C9" s="154">
        <v>5800</v>
      </c>
      <c r="D9" s="154">
        <v>5800</v>
      </c>
    </row>
    <row r="10" spans="1:5" hidden="1" x14ac:dyDescent="0.2">
      <c r="A10" s="153" t="s">
        <v>1469</v>
      </c>
      <c r="B10" s="153" t="s">
        <v>1470</v>
      </c>
      <c r="C10" s="153">
        <v>0</v>
      </c>
      <c r="D10" s="154">
        <v>424859.29</v>
      </c>
    </row>
    <row r="11" spans="1:5" hidden="1" x14ac:dyDescent="0.2">
      <c r="A11" s="153" t="s">
        <v>1471</v>
      </c>
      <c r="B11" s="153" t="s">
        <v>1470</v>
      </c>
      <c r="C11" s="153">
        <v>0</v>
      </c>
      <c r="D11" s="154">
        <v>10000000</v>
      </c>
    </row>
    <row r="12" spans="1:5" hidden="1" x14ac:dyDescent="0.2">
      <c r="A12" s="153" t="s">
        <v>1472</v>
      </c>
      <c r="B12" s="153" t="s">
        <v>1470</v>
      </c>
      <c r="C12" s="154">
        <v>40848.800000000003</v>
      </c>
      <c r="D12" s="154">
        <v>1239280</v>
      </c>
    </row>
    <row r="13" spans="1:5" hidden="1" x14ac:dyDescent="0.2">
      <c r="A13" s="153" t="s">
        <v>1473</v>
      </c>
      <c r="B13" s="153" t="s">
        <v>1470</v>
      </c>
      <c r="C13" s="153">
        <v>0</v>
      </c>
      <c r="D13" s="154">
        <v>554459.35</v>
      </c>
    </row>
    <row r="14" spans="1:5" hidden="1" x14ac:dyDescent="0.2">
      <c r="A14" s="153" t="s">
        <v>1474</v>
      </c>
      <c r="B14" s="153" t="s">
        <v>1470</v>
      </c>
      <c r="C14" s="153">
        <v>0</v>
      </c>
      <c r="D14" s="154">
        <v>61183.360000000001</v>
      </c>
    </row>
    <row r="15" spans="1:5" hidden="1" x14ac:dyDescent="0.2">
      <c r="A15" s="153" t="s">
        <v>1475</v>
      </c>
      <c r="B15" s="153" t="s">
        <v>1470</v>
      </c>
      <c r="C15" s="154">
        <v>8550.56</v>
      </c>
      <c r="D15" s="154">
        <v>9498</v>
      </c>
    </row>
    <row r="16" spans="1:5" ht="38.25" hidden="1" x14ac:dyDescent="0.2">
      <c r="A16" s="153" t="s">
        <v>1476</v>
      </c>
      <c r="B16" s="153" t="s">
        <v>1477</v>
      </c>
      <c r="C16" s="153">
        <v>0</v>
      </c>
      <c r="D16" s="154">
        <v>200000</v>
      </c>
    </row>
    <row r="17" spans="1:4" ht="38.25" hidden="1" x14ac:dyDescent="0.2">
      <c r="A17" s="153" t="s">
        <v>1478</v>
      </c>
      <c r="B17" s="153" t="s">
        <v>1477</v>
      </c>
      <c r="C17" s="153">
        <v>0</v>
      </c>
      <c r="D17" s="154">
        <v>706143.64</v>
      </c>
    </row>
    <row r="18" spans="1:4" ht="25.5" hidden="1" x14ac:dyDescent="0.2">
      <c r="A18" s="153" t="s">
        <v>1479</v>
      </c>
      <c r="B18" s="153" t="s">
        <v>1480</v>
      </c>
      <c r="C18" s="154">
        <v>10930.4</v>
      </c>
      <c r="D18" s="154">
        <v>550000</v>
      </c>
    </row>
    <row r="19" spans="1:4" ht="25.5" hidden="1" x14ac:dyDescent="0.2">
      <c r="A19" s="153" t="s">
        <v>1481</v>
      </c>
      <c r="B19" s="153" t="s">
        <v>1480</v>
      </c>
      <c r="C19" s="153">
        <v>0</v>
      </c>
      <c r="D19" s="154">
        <v>123514.23</v>
      </c>
    </row>
    <row r="20" spans="1:4" ht="25.5" hidden="1" x14ac:dyDescent="0.2">
      <c r="A20" s="153" t="s">
        <v>1482</v>
      </c>
      <c r="B20" s="153" t="s">
        <v>1480</v>
      </c>
      <c r="C20" s="153">
        <v>0</v>
      </c>
      <c r="D20" s="154">
        <v>1290000</v>
      </c>
    </row>
    <row r="21" spans="1:4" ht="25.5" hidden="1" x14ac:dyDescent="0.2">
      <c r="A21" s="153" t="s">
        <v>1483</v>
      </c>
      <c r="B21" s="153" t="s">
        <v>1480</v>
      </c>
      <c r="C21" s="153">
        <v>0</v>
      </c>
      <c r="D21" s="154">
        <v>261890.32</v>
      </c>
    </row>
    <row r="22" spans="1:4" ht="25.5" x14ac:dyDescent="0.2">
      <c r="A22" s="153" t="s">
        <v>1484</v>
      </c>
      <c r="B22" s="153" t="s">
        <v>1485</v>
      </c>
      <c r="C22" s="153">
        <v>0</v>
      </c>
      <c r="D22" s="154">
        <v>198375.96</v>
      </c>
    </row>
    <row r="23" spans="1:4" ht="25.5" x14ac:dyDescent="0.2">
      <c r="A23" s="153" t="s">
        <v>1486</v>
      </c>
      <c r="B23" s="153" t="s">
        <v>1485</v>
      </c>
      <c r="C23" s="154">
        <v>1564816.83</v>
      </c>
      <c r="D23" s="154">
        <v>14180595.32</v>
      </c>
    </row>
    <row r="24" spans="1:4" ht="25.5" x14ac:dyDescent="0.2">
      <c r="A24" s="153" t="s">
        <v>1487</v>
      </c>
      <c r="B24" s="153" t="s">
        <v>1485</v>
      </c>
      <c r="C24" s="153">
        <v>0</v>
      </c>
      <c r="D24" s="154">
        <v>10472671.84</v>
      </c>
    </row>
    <row r="25" spans="1:4" ht="25.5" hidden="1" x14ac:dyDescent="0.2">
      <c r="A25" s="153" t="s">
        <v>1488</v>
      </c>
      <c r="B25" s="153" t="s">
        <v>1485</v>
      </c>
      <c r="C25" s="153">
        <v>0</v>
      </c>
      <c r="D25" s="154">
        <v>1346576.1</v>
      </c>
    </row>
    <row r="26" spans="1:4" ht="25.5" hidden="1" x14ac:dyDescent="0.2">
      <c r="A26" s="153" t="s">
        <v>1489</v>
      </c>
      <c r="B26" s="153" t="s">
        <v>1485</v>
      </c>
      <c r="C26" s="153">
        <v>0</v>
      </c>
      <c r="D26" s="154">
        <v>450764.06</v>
      </c>
    </row>
    <row r="27" spans="1:4" ht="25.5" hidden="1" x14ac:dyDescent="0.2">
      <c r="A27" s="153" t="s">
        <v>1490</v>
      </c>
      <c r="B27" s="153" t="s">
        <v>1485</v>
      </c>
      <c r="C27" s="153">
        <v>0</v>
      </c>
      <c r="D27" s="154">
        <v>2497238.17</v>
      </c>
    </row>
    <row r="28" spans="1:4" ht="25.5" hidden="1" x14ac:dyDescent="0.2">
      <c r="A28" s="153" t="s">
        <v>1491</v>
      </c>
      <c r="B28" s="153" t="s">
        <v>1485</v>
      </c>
      <c r="C28" s="153">
        <v>0</v>
      </c>
      <c r="D28" s="154">
        <v>125000</v>
      </c>
    </row>
    <row r="29" spans="1:4" ht="25.5" hidden="1" x14ac:dyDescent="0.2">
      <c r="A29" s="153" t="s">
        <v>1492</v>
      </c>
      <c r="B29" s="153" t="s">
        <v>1485</v>
      </c>
      <c r="C29" s="153">
        <v>0</v>
      </c>
      <c r="D29" s="154">
        <v>300000</v>
      </c>
    </row>
    <row r="30" spans="1:4" ht="25.5" hidden="1" x14ac:dyDescent="0.2">
      <c r="A30" s="153" t="s">
        <v>1493</v>
      </c>
      <c r="B30" s="153" t="s">
        <v>1485</v>
      </c>
      <c r="C30" s="153">
        <v>0</v>
      </c>
      <c r="D30" s="154">
        <v>1553985.74</v>
      </c>
    </row>
    <row r="31" spans="1:4" ht="25.5" hidden="1" x14ac:dyDescent="0.2">
      <c r="A31" s="153" t="s">
        <v>1494</v>
      </c>
      <c r="B31" s="153" t="s">
        <v>1485</v>
      </c>
      <c r="C31" s="153">
        <v>0</v>
      </c>
      <c r="D31" s="154">
        <v>220277.87</v>
      </c>
    </row>
    <row r="32" spans="1:4" ht="25.5" hidden="1" x14ac:dyDescent="0.2">
      <c r="A32" s="153" t="s">
        <v>1495</v>
      </c>
      <c r="B32" s="153" t="s">
        <v>1485</v>
      </c>
      <c r="C32" s="153">
        <v>0</v>
      </c>
      <c r="D32" s="154">
        <v>417282.62</v>
      </c>
    </row>
    <row r="33" spans="1:4" x14ac:dyDescent="0.2">
      <c r="A33" s="153" t="s">
        <v>1496</v>
      </c>
      <c r="B33" s="153" t="s">
        <v>1470</v>
      </c>
      <c r="C33" s="154">
        <v>2958765.74</v>
      </c>
      <c r="D33" s="154">
        <v>9293631.8399999999</v>
      </c>
    </row>
    <row r="34" spans="1:4" hidden="1" x14ac:dyDescent="0.2">
      <c r="A34" s="153" t="s">
        <v>1497</v>
      </c>
      <c r="B34" s="153" t="s">
        <v>1470</v>
      </c>
      <c r="C34" s="154">
        <v>701173.14</v>
      </c>
      <c r="D34" s="154">
        <v>1897584.87</v>
      </c>
    </row>
    <row r="35" spans="1:4" ht="25.5" x14ac:dyDescent="0.2">
      <c r="A35" s="153" t="s">
        <v>1498</v>
      </c>
      <c r="B35" s="153" t="s">
        <v>1499</v>
      </c>
      <c r="C35" s="153">
        <v>77.36</v>
      </c>
      <c r="D35" s="153">
        <v>77.36</v>
      </c>
    </row>
    <row r="36" spans="1:4" hidden="1" x14ac:dyDescent="0.2">
      <c r="A36" s="153" t="s">
        <v>1500</v>
      </c>
      <c r="B36" s="153" t="s">
        <v>1460</v>
      </c>
      <c r="C36" s="153">
        <v>0</v>
      </c>
      <c r="D36" s="154">
        <v>33577.65</v>
      </c>
    </row>
    <row r="37" spans="1:4" hidden="1" x14ac:dyDescent="0.2">
      <c r="A37" s="153" t="s">
        <v>1501</v>
      </c>
      <c r="B37" s="153" t="s">
        <v>1460</v>
      </c>
      <c r="C37" s="153">
        <v>0</v>
      </c>
      <c r="D37" s="153">
        <v>289.20999999999998</v>
      </c>
    </row>
    <row r="38" spans="1:4" ht="25.5" hidden="1" x14ac:dyDescent="0.2">
      <c r="A38" s="153" t="s">
        <v>1502</v>
      </c>
      <c r="B38" s="153" t="s">
        <v>1499</v>
      </c>
      <c r="C38" s="153">
        <v>0</v>
      </c>
      <c r="D38" s="153">
        <v>480.85</v>
      </c>
    </row>
    <row r="39" spans="1:4" hidden="1" x14ac:dyDescent="0.2">
      <c r="D39" s="146">
        <f>SUM(D1:D38)</f>
        <v>59152794.840000004</v>
      </c>
    </row>
    <row r="40" spans="1:4" x14ac:dyDescent="0.2">
      <c r="D40" s="146">
        <v>34145352.32</v>
      </c>
    </row>
  </sheetData>
  <autoFilter ref="A6:E39" xr:uid="{164749B1-CC55-480F-BC45-47D422EFE7AC}">
    <filterColumn colId="0">
      <filters>
        <filter val="104-1101-SF002-2111-1"/>
        <filter val="107-1101-OP006-6221-2"/>
        <filter val="107-1101-OP007-6151-2"/>
        <filter val="107-1101-OP008-6151-2"/>
        <filter val="107-1101-OP012-6151-2"/>
      </filters>
    </filterColumn>
  </autoFilter>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D0A95-F20E-46C6-8428-1A59053CD48E}">
  <dimension ref="A1:K37"/>
  <sheetViews>
    <sheetView topLeftCell="A25" workbookViewId="0">
      <selection activeCell="G33" sqref="G33"/>
    </sheetView>
  </sheetViews>
  <sheetFormatPr baseColWidth="10" defaultColWidth="11.5" defaultRowHeight="12.75" x14ac:dyDescent="0.2"/>
  <cols>
    <col min="1" max="1" width="1.83203125" customWidth="1"/>
    <col min="2" max="2" width="6.5" customWidth="1"/>
    <col min="3" max="3" width="9.33203125" customWidth="1"/>
    <col min="5" max="5" width="8.5" customWidth="1"/>
    <col min="7" max="7" width="12.83203125" customWidth="1"/>
    <col min="8" max="8" width="24.6640625" customWidth="1"/>
    <col min="9" max="9" width="21.1640625" customWidth="1"/>
    <col min="10" max="10" width="111.1640625" customWidth="1"/>
  </cols>
  <sheetData>
    <row r="1" spans="1:11" x14ac:dyDescent="0.2">
      <c r="A1" s="141"/>
      <c r="B1" s="141" t="s">
        <v>722</v>
      </c>
      <c r="C1" s="141" t="s">
        <v>723</v>
      </c>
      <c r="D1" s="141" t="s">
        <v>724</v>
      </c>
      <c r="E1" s="141" t="s">
        <v>725</v>
      </c>
      <c r="F1" s="141" t="s">
        <v>726</v>
      </c>
      <c r="G1" s="141" t="s">
        <v>76</v>
      </c>
      <c r="H1" s="141" t="s">
        <v>727</v>
      </c>
      <c r="I1" s="141" t="s">
        <v>728</v>
      </c>
      <c r="J1" s="141" t="s">
        <v>729</v>
      </c>
      <c r="K1" s="141" t="s">
        <v>730</v>
      </c>
    </row>
    <row r="2" spans="1:11" x14ac:dyDescent="0.2">
      <c r="A2" s="142"/>
      <c r="B2" s="149">
        <v>139</v>
      </c>
      <c r="C2" s="149">
        <v>2026</v>
      </c>
      <c r="D2" s="149" t="s">
        <v>1028</v>
      </c>
      <c r="E2" s="149" t="s">
        <v>0</v>
      </c>
      <c r="F2" s="150">
        <v>46024</v>
      </c>
      <c r="G2" s="149">
        <v>44.79</v>
      </c>
      <c r="H2" s="144" t="s">
        <v>732</v>
      </c>
      <c r="I2" s="144" t="s">
        <v>739</v>
      </c>
      <c r="J2" s="144" t="s">
        <v>1417</v>
      </c>
      <c r="K2" s="144" t="s">
        <v>1418</v>
      </c>
    </row>
    <row r="3" spans="1:11" x14ac:dyDescent="0.2">
      <c r="A3" s="142"/>
      <c r="B3" s="149">
        <v>1</v>
      </c>
      <c r="C3" s="149">
        <v>2026</v>
      </c>
      <c r="D3" s="149" t="s">
        <v>1028</v>
      </c>
      <c r="E3" s="149" t="s">
        <v>0</v>
      </c>
      <c r="F3" s="150">
        <v>46024</v>
      </c>
      <c r="G3" s="151">
        <v>59152794.840000004</v>
      </c>
      <c r="H3" s="144" t="s">
        <v>732</v>
      </c>
      <c r="I3" s="144">
        <v>1</v>
      </c>
      <c r="J3" s="144" t="s">
        <v>1454</v>
      </c>
      <c r="K3" s="144" t="s">
        <v>1455</v>
      </c>
    </row>
    <row r="4" spans="1:11" x14ac:dyDescent="0.2">
      <c r="A4" s="142"/>
      <c r="B4" s="149">
        <v>117</v>
      </c>
      <c r="C4" s="149">
        <v>2026</v>
      </c>
      <c r="D4" s="149" t="s">
        <v>731</v>
      </c>
      <c r="E4" s="149" t="s">
        <v>0</v>
      </c>
      <c r="F4" s="150">
        <v>46028</v>
      </c>
      <c r="G4" s="151">
        <v>-115565.83</v>
      </c>
      <c r="H4" s="144" t="s">
        <v>732</v>
      </c>
      <c r="I4" s="144" t="s">
        <v>739</v>
      </c>
      <c r="J4" s="144" t="s">
        <v>740</v>
      </c>
      <c r="K4" s="144" t="s">
        <v>741</v>
      </c>
    </row>
    <row r="5" spans="1:11" x14ac:dyDescent="0.2">
      <c r="A5" s="142"/>
      <c r="B5" s="149">
        <v>76</v>
      </c>
      <c r="C5" s="149">
        <v>2026</v>
      </c>
      <c r="D5" s="149" t="s">
        <v>746</v>
      </c>
      <c r="E5" s="149" t="s">
        <v>0</v>
      </c>
      <c r="F5" s="150">
        <v>46030</v>
      </c>
      <c r="G5" s="151">
        <v>89450</v>
      </c>
      <c r="H5" s="144" t="s">
        <v>732</v>
      </c>
      <c r="I5" s="143"/>
      <c r="J5" s="144" t="s">
        <v>1431</v>
      </c>
      <c r="K5" s="144" t="s">
        <v>1432</v>
      </c>
    </row>
    <row r="6" spans="1:11" x14ac:dyDescent="0.2">
      <c r="A6" s="142"/>
      <c r="B6" s="149">
        <v>6</v>
      </c>
      <c r="C6" s="149">
        <v>2026</v>
      </c>
      <c r="D6" s="149" t="s">
        <v>1028</v>
      </c>
      <c r="E6" s="149" t="s">
        <v>0</v>
      </c>
      <c r="F6" s="150">
        <v>46048</v>
      </c>
      <c r="G6" s="151">
        <v>1348742.71</v>
      </c>
      <c r="H6" s="144" t="s">
        <v>732</v>
      </c>
      <c r="I6" s="144">
        <v>6</v>
      </c>
      <c r="J6" s="144" t="s">
        <v>1446</v>
      </c>
      <c r="K6" s="144" t="s">
        <v>1447</v>
      </c>
    </row>
    <row r="7" spans="1:11" x14ac:dyDescent="0.2">
      <c r="A7" s="142"/>
      <c r="B7" s="149">
        <v>150</v>
      </c>
      <c r="C7" s="149">
        <v>2026</v>
      </c>
      <c r="D7" s="149" t="s">
        <v>731</v>
      </c>
      <c r="E7" s="149" t="s">
        <v>0</v>
      </c>
      <c r="F7" s="150">
        <v>46052</v>
      </c>
      <c r="G7" s="151">
        <v>-4895576</v>
      </c>
      <c r="H7" s="144" t="s">
        <v>732</v>
      </c>
      <c r="I7" s="144" t="s">
        <v>733</v>
      </c>
      <c r="J7" s="144" t="s">
        <v>734</v>
      </c>
      <c r="K7" s="144" t="s">
        <v>735</v>
      </c>
    </row>
    <row r="8" spans="1:11" x14ac:dyDescent="0.2">
      <c r="A8" s="142"/>
      <c r="B8" s="149">
        <v>141</v>
      </c>
      <c r="C8" s="149">
        <v>2026</v>
      </c>
      <c r="D8" s="149" t="s">
        <v>1028</v>
      </c>
      <c r="E8" s="149" t="s">
        <v>0</v>
      </c>
      <c r="F8" s="150">
        <v>46052</v>
      </c>
      <c r="G8" s="149">
        <v>626.19000000000005</v>
      </c>
      <c r="H8" s="144" t="s">
        <v>732</v>
      </c>
      <c r="I8" s="144" t="s">
        <v>739</v>
      </c>
      <c r="J8" s="144" t="s">
        <v>1421</v>
      </c>
      <c r="K8" s="144" t="s">
        <v>1422</v>
      </c>
    </row>
    <row r="9" spans="1:11" x14ac:dyDescent="0.2">
      <c r="A9" s="142"/>
      <c r="B9" s="149">
        <v>151</v>
      </c>
      <c r="C9" s="149">
        <v>2026</v>
      </c>
      <c r="D9" s="149" t="s">
        <v>1028</v>
      </c>
      <c r="E9" s="149" t="s">
        <v>0</v>
      </c>
      <c r="F9" s="150">
        <v>46052</v>
      </c>
      <c r="G9" s="151">
        <v>107193</v>
      </c>
      <c r="H9" s="144" t="s">
        <v>732</v>
      </c>
      <c r="I9" s="144" t="s">
        <v>1433</v>
      </c>
      <c r="J9" s="144" t="s">
        <v>1434</v>
      </c>
      <c r="K9" s="144" t="s">
        <v>1435</v>
      </c>
    </row>
    <row r="10" spans="1:11" x14ac:dyDescent="0.2">
      <c r="A10" s="142"/>
      <c r="B10" s="149"/>
      <c r="C10" s="149"/>
      <c r="D10" s="149"/>
      <c r="E10" s="149"/>
      <c r="F10" s="150"/>
      <c r="G10" s="151">
        <f>SUM(G2:G9)</f>
        <v>55687709.700000003</v>
      </c>
      <c r="H10" s="144"/>
      <c r="I10" s="144"/>
      <c r="J10" s="144"/>
      <c r="K10" s="144"/>
    </row>
    <row r="11" spans="1:11" x14ac:dyDescent="0.2">
      <c r="A11" s="142"/>
      <c r="B11" s="144"/>
      <c r="C11" s="144"/>
      <c r="D11" s="144"/>
      <c r="E11" s="144"/>
      <c r="F11" s="145"/>
      <c r="G11" s="147"/>
      <c r="H11" s="144"/>
      <c r="I11" s="144"/>
      <c r="J11" s="144"/>
      <c r="K11" s="144"/>
    </row>
    <row r="12" spans="1:11" x14ac:dyDescent="0.2">
      <c r="A12" s="142"/>
      <c r="B12" s="149">
        <v>147</v>
      </c>
      <c r="C12" s="149">
        <v>2026</v>
      </c>
      <c r="D12" s="149" t="s">
        <v>1028</v>
      </c>
      <c r="E12" s="149" t="s">
        <v>0</v>
      </c>
      <c r="F12" s="150">
        <v>46055</v>
      </c>
      <c r="G12" s="149">
        <v>4.5599999999999996</v>
      </c>
      <c r="H12" s="144" t="s">
        <v>732</v>
      </c>
      <c r="I12" s="144" t="s">
        <v>1414</v>
      </c>
      <c r="J12" s="144" t="s">
        <v>1415</v>
      </c>
      <c r="K12" s="144" t="s">
        <v>1416</v>
      </c>
    </row>
    <row r="13" spans="1:11" x14ac:dyDescent="0.2">
      <c r="A13" s="142"/>
      <c r="B13" s="149">
        <v>246</v>
      </c>
      <c r="C13" s="149">
        <v>2026</v>
      </c>
      <c r="D13" s="149" t="s">
        <v>731</v>
      </c>
      <c r="E13" s="149" t="s">
        <v>0</v>
      </c>
      <c r="F13" s="150">
        <v>46079</v>
      </c>
      <c r="G13" s="151">
        <v>-299973.81</v>
      </c>
      <c r="H13" s="144" t="s">
        <v>732</v>
      </c>
      <c r="I13" s="144" t="s">
        <v>736</v>
      </c>
      <c r="J13" s="144" t="s">
        <v>737</v>
      </c>
      <c r="K13" s="144" t="s">
        <v>738</v>
      </c>
    </row>
    <row r="14" spans="1:11" x14ac:dyDescent="0.2">
      <c r="A14" s="142"/>
      <c r="B14" s="149">
        <v>142</v>
      </c>
      <c r="C14" s="149">
        <v>2026</v>
      </c>
      <c r="D14" s="149" t="s">
        <v>1028</v>
      </c>
      <c r="E14" s="149" t="s">
        <v>0</v>
      </c>
      <c r="F14" s="150">
        <v>46080</v>
      </c>
      <c r="G14" s="151">
        <v>58394.49</v>
      </c>
      <c r="H14" s="144" t="s">
        <v>732</v>
      </c>
      <c r="I14" s="144" t="s">
        <v>739</v>
      </c>
      <c r="J14" s="144" t="s">
        <v>1429</v>
      </c>
      <c r="K14" s="144" t="s">
        <v>1430</v>
      </c>
    </row>
    <row r="15" spans="1:11" x14ac:dyDescent="0.2">
      <c r="A15" s="142"/>
      <c r="B15" s="149"/>
      <c r="C15" s="149"/>
      <c r="D15" s="149"/>
      <c r="E15" s="149"/>
      <c r="F15" s="150"/>
      <c r="G15" s="151">
        <f>SUM(G12:G14)</f>
        <v>-241574.76</v>
      </c>
      <c r="H15" s="144"/>
      <c r="I15" s="144"/>
      <c r="J15" s="144"/>
      <c r="K15" s="144"/>
    </row>
    <row r="16" spans="1:11" x14ac:dyDescent="0.2">
      <c r="A16" s="142"/>
      <c r="B16" s="144"/>
      <c r="C16" s="144"/>
      <c r="D16" s="144"/>
      <c r="E16" s="144"/>
      <c r="F16" s="145"/>
      <c r="G16" s="147"/>
      <c r="H16" s="144"/>
      <c r="I16" s="144"/>
      <c r="J16" s="144"/>
      <c r="K16" s="144"/>
    </row>
    <row r="17" spans="1:11" x14ac:dyDescent="0.2">
      <c r="A17" s="142"/>
      <c r="B17" s="149">
        <v>95</v>
      </c>
      <c r="C17" s="149">
        <v>2026</v>
      </c>
      <c r="D17" s="149" t="s">
        <v>1028</v>
      </c>
      <c r="E17" s="149" t="s">
        <v>0</v>
      </c>
      <c r="F17" s="150">
        <v>46101</v>
      </c>
      <c r="G17" s="151">
        <v>200942.94</v>
      </c>
      <c r="H17" s="144" t="s">
        <v>732</v>
      </c>
      <c r="I17" s="144">
        <v>95</v>
      </c>
      <c r="J17" s="144" t="s">
        <v>1438</v>
      </c>
      <c r="K17" s="144" t="s">
        <v>1439</v>
      </c>
    </row>
    <row r="18" spans="1:11" x14ac:dyDescent="0.2">
      <c r="A18" s="142"/>
      <c r="B18" s="149">
        <v>148</v>
      </c>
      <c r="C18" s="149">
        <v>2026</v>
      </c>
      <c r="D18" s="149" t="s">
        <v>731</v>
      </c>
      <c r="E18" s="149" t="s">
        <v>0</v>
      </c>
      <c r="F18" s="150">
        <v>46104</v>
      </c>
      <c r="G18" s="149">
        <v>-35.92</v>
      </c>
      <c r="H18" s="144" t="s">
        <v>732</v>
      </c>
      <c r="I18" s="143"/>
      <c r="J18" s="144" t="s">
        <v>744</v>
      </c>
      <c r="K18" s="144" t="s">
        <v>745</v>
      </c>
    </row>
    <row r="19" spans="1:11" x14ac:dyDescent="0.2">
      <c r="A19" s="142"/>
      <c r="B19" s="149">
        <v>143</v>
      </c>
      <c r="C19" s="149">
        <v>2026</v>
      </c>
      <c r="D19" s="149" t="s">
        <v>1028</v>
      </c>
      <c r="E19" s="149" t="s">
        <v>0</v>
      </c>
      <c r="F19" s="150">
        <v>46112</v>
      </c>
      <c r="G19" s="151">
        <v>1590.65</v>
      </c>
      <c r="H19" s="144" t="s">
        <v>732</v>
      </c>
      <c r="I19" s="144" t="s">
        <v>739</v>
      </c>
      <c r="J19" s="144" t="s">
        <v>1423</v>
      </c>
      <c r="K19" s="144" t="s">
        <v>1424</v>
      </c>
    </row>
    <row r="20" spans="1:11" x14ac:dyDescent="0.2">
      <c r="A20" s="142"/>
      <c r="B20" s="149"/>
      <c r="C20" s="149"/>
      <c r="D20" s="149"/>
      <c r="E20" s="149"/>
      <c r="F20" s="150"/>
      <c r="G20" s="151">
        <f>SUM(G17:G19)</f>
        <v>202497.66999999998</v>
      </c>
      <c r="H20" s="144"/>
      <c r="I20" s="144"/>
      <c r="J20" s="144"/>
      <c r="K20" s="144"/>
    </row>
    <row r="21" spans="1:11" x14ac:dyDescent="0.2">
      <c r="A21" s="142"/>
      <c r="B21" s="144"/>
      <c r="C21" s="144"/>
      <c r="D21" s="144"/>
      <c r="E21" s="144"/>
      <c r="F21" s="145"/>
      <c r="G21" s="147"/>
      <c r="H21" s="144"/>
      <c r="I21" s="144"/>
      <c r="J21" s="144"/>
      <c r="K21" s="144"/>
    </row>
    <row r="22" spans="1:11" x14ac:dyDescent="0.2">
      <c r="A22" s="142"/>
      <c r="B22" s="149">
        <v>316</v>
      </c>
      <c r="C22" s="149">
        <v>2026</v>
      </c>
      <c r="D22" s="149" t="s">
        <v>731</v>
      </c>
      <c r="E22" s="149" t="s">
        <v>0</v>
      </c>
      <c r="F22" s="150">
        <v>46119</v>
      </c>
      <c r="G22" s="151">
        <v>-58496.43</v>
      </c>
      <c r="H22" s="144" t="s">
        <v>732</v>
      </c>
      <c r="I22" s="144" t="s">
        <v>739</v>
      </c>
      <c r="J22" s="144" t="s">
        <v>742</v>
      </c>
      <c r="K22" s="144" t="s">
        <v>743</v>
      </c>
    </row>
    <row r="23" spans="1:11" x14ac:dyDescent="0.2">
      <c r="A23" s="142"/>
      <c r="B23" s="149">
        <v>360</v>
      </c>
      <c r="C23" s="149">
        <v>2026</v>
      </c>
      <c r="D23" s="149" t="s">
        <v>1028</v>
      </c>
      <c r="E23" s="149" t="s">
        <v>0</v>
      </c>
      <c r="F23" s="150">
        <v>46142</v>
      </c>
      <c r="G23" s="151">
        <v>2194.7800000000002</v>
      </c>
      <c r="H23" s="144" t="s">
        <v>732</v>
      </c>
      <c r="I23" s="143"/>
      <c r="J23" s="144" t="s">
        <v>1425</v>
      </c>
      <c r="K23" s="144" t="s">
        <v>1426</v>
      </c>
    </row>
    <row r="24" spans="1:11" x14ac:dyDescent="0.2">
      <c r="A24" s="142"/>
      <c r="B24" s="149"/>
      <c r="C24" s="149"/>
      <c r="D24" s="149"/>
      <c r="E24" s="149"/>
      <c r="F24" s="150"/>
      <c r="G24" s="151">
        <f>SUM(G22:G23)</f>
        <v>-56301.65</v>
      </c>
      <c r="H24" s="144"/>
      <c r="I24" s="143"/>
      <c r="J24" s="144"/>
      <c r="K24" s="144"/>
    </row>
    <row r="25" spans="1:11" x14ac:dyDescent="0.2">
      <c r="A25" s="142"/>
      <c r="B25" s="144"/>
      <c r="C25" s="144"/>
      <c r="D25" s="144"/>
      <c r="E25" s="144"/>
      <c r="F25" s="145"/>
      <c r="G25" s="147"/>
      <c r="H25" s="144"/>
      <c r="I25" s="143"/>
      <c r="J25" s="144"/>
      <c r="K25" s="144"/>
    </row>
    <row r="26" spans="1:11" ht="25.5" x14ac:dyDescent="0.2">
      <c r="A26" s="142"/>
      <c r="B26" s="149">
        <v>372</v>
      </c>
      <c r="C26" s="149">
        <v>2026</v>
      </c>
      <c r="D26" s="149" t="s">
        <v>1028</v>
      </c>
      <c r="E26" s="149" t="s">
        <v>0</v>
      </c>
      <c r="F26" s="150">
        <v>46169</v>
      </c>
      <c r="G26" s="149">
        <v>193.29</v>
      </c>
      <c r="H26" s="144" t="s">
        <v>732</v>
      </c>
      <c r="I26" s="144">
        <v>372</v>
      </c>
      <c r="J26" s="144" t="s">
        <v>1419</v>
      </c>
      <c r="K26" s="144" t="s">
        <v>1420</v>
      </c>
    </row>
    <row r="27" spans="1:11" x14ac:dyDescent="0.2">
      <c r="A27" s="142"/>
      <c r="B27" s="149">
        <v>361</v>
      </c>
      <c r="C27" s="149">
        <v>2026</v>
      </c>
      <c r="D27" s="149" t="s">
        <v>1028</v>
      </c>
      <c r="E27" s="149" t="s">
        <v>0</v>
      </c>
      <c r="F27" s="150">
        <v>46173</v>
      </c>
      <c r="G27" s="151">
        <v>2987.1</v>
      </c>
      <c r="H27" s="144" t="s">
        <v>732</v>
      </c>
      <c r="I27" s="143"/>
      <c r="J27" s="144" t="s">
        <v>1427</v>
      </c>
      <c r="K27" s="144" t="s">
        <v>1428</v>
      </c>
    </row>
    <row r="28" spans="1:11" x14ac:dyDescent="0.2">
      <c r="A28" s="142"/>
      <c r="B28" s="149"/>
      <c r="C28" s="149"/>
      <c r="D28" s="149"/>
      <c r="E28" s="149"/>
      <c r="F28" s="150"/>
      <c r="G28" s="151">
        <f>SUM(G26:G27)</f>
        <v>3180.39</v>
      </c>
      <c r="H28" s="144"/>
      <c r="I28" s="143"/>
      <c r="J28" s="144"/>
      <c r="K28" s="144"/>
    </row>
    <row r="29" spans="1:11" x14ac:dyDescent="0.2">
      <c r="A29" s="142"/>
      <c r="B29" s="144"/>
      <c r="C29" s="144"/>
      <c r="D29" s="144"/>
      <c r="E29" s="144"/>
      <c r="F29" s="145"/>
      <c r="G29" s="147"/>
      <c r="H29" s="144"/>
      <c r="I29" s="143"/>
      <c r="J29" s="144"/>
      <c r="K29" s="144"/>
    </row>
    <row r="30" spans="1:11" ht="25.5" x14ac:dyDescent="0.2">
      <c r="A30" s="142"/>
      <c r="B30" s="149">
        <v>365</v>
      </c>
      <c r="C30" s="149">
        <v>2026</v>
      </c>
      <c r="D30" s="149" t="s">
        <v>1028</v>
      </c>
      <c r="E30" s="149" t="s">
        <v>0</v>
      </c>
      <c r="F30" s="150">
        <v>46174</v>
      </c>
      <c r="G30" s="151">
        <v>5580000</v>
      </c>
      <c r="H30" s="144" t="s">
        <v>732</v>
      </c>
      <c r="I30" s="144" t="s">
        <v>1451</v>
      </c>
      <c r="J30" s="144" t="s">
        <v>1452</v>
      </c>
      <c r="K30" s="144" t="s">
        <v>1453</v>
      </c>
    </row>
    <row r="31" spans="1:11" ht="25.5" x14ac:dyDescent="0.2">
      <c r="A31" s="142"/>
      <c r="B31" s="149">
        <v>366</v>
      </c>
      <c r="C31" s="149">
        <v>2026</v>
      </c>
      <c r="D31" s="149" t="s">
        <v>1028</v>
      </c>
      <c r="E31" s="149" t="s">
        <v>0</v>
      </c>
      <c r="F31" s="150">
        <v>46190</v>
      </c>
      <c r="G31" s="151">
        <v>1420000</v>
      </c>
      <c r="H31" s="144" t="s">
        <v>732</v>
      </c>
      <c r="I31" s="144" t="s">
        <v>1448</v>
      </c>
      <c r="J31" s="144" t="s">
        <v>1449</v>
      </c>
      <c r="K31" s="144" t="s">
        <v>1450</v>
      </c>
    </row>
    <row r="32" spans="1:11" x14ac:dyDescent="0.2">
      <c r="A32" s="142"/>
      <c r="B32" s="144">
        <v>331</v>
      </c>
      <c r="C32" s="144">
        <v>2026</v>
      </c>
      <c r="D32" s="144" t="s">
        <v>1028</v>
      </c>
      <c r="E32" s="144" t="s">
        <v>0</v>
      </c>
      <c r="F32" s="145">
        <v>46203</v>
      </c>
      <c r="G32" s="147">
        <v>343027.01</v>
      </c>
      <c r="H32" s="144" t="s">
        <v>732</v>
      </c>
      <c r="I32" s="144">
        <v>331</v>
      </c>
      <c r="J32" s="144" t="s">
        <v>1440</v>
      </c>
      <c r="K32" s="144" t="s">
        <v>1441</v>
      </c>
    </row>
    <row r="33" spans="7:7" x14ac:dyDescent="0.2">
      <c r="G33" s="146">
        <f>SUM(G30:G32)</f>
        <v>7343027.0099999998</v>
      </c>
    </row>
    <row r="35" spans="7:7" x14ac:dyDescent="0.2">
      <c r="G35" s="146">
        <f>G10+G15+G20+G24+G28+G33</f>
        <v>62938538.360000007</v>
      </c>
    </row>
    <row r="36" spans="7:7" x14ac:dyDescent="0.2">
      <c r="G36">
        <v>62938538.359999999</v>
      </c>
    </row>
    <row r="37" spans="7:7" x14ac:dyDescent="0.2">
      <c r="G37" s="146">
        <f>G35-G36</f>
        <v>0</v>
      </c>
    </row>
  </sheetData>
  <autoFilter ref="A1:K1" xr:uid="{729D0A95-F20E-46C6-8428-1A59053CD48E}">
    <sortState xmlns:xlrd2="http://schemas.microsoft.com/office/spreadsheetml/2017/richdata2" ref="A2:K22">
      <sortCondition ref="F1"/>
    </sortState>
  </autoFilter>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95435-56E5-447B-93F3-85D67636DF84}">
  <dimension ref="A1:K388"/>
  <sheetViews>
    <sheetView workbookViewId="0">
      <selection activeCell="G20" sqref="G20"/>
    </sheetView>
  </sheetViews>
  <sheetFormatPr baseColWidth="10" defaultRowHeight="12.75" x14ac:dyDescent="0.2"/>
  <cols>
    <col min="1" max="1" width="1.83203125" customWidth="1"/>
    <col min="7" max="7" width="12.83203125" customWidth="1"/>
    <col min="10" max="10" width="111.1640625" customWidth="1"/>
  </cols>
  <sheetData>
    <row r="1" spans="1:11" ht="38.25" x14ac:dyDescent="0.2">
      <c r="A1" s="141"/>
      <c r="B1" s="141" t="s">
        <v>722</v>
      </c>
      <c r="C1" s="141" t="s">
        <v>723</v>
      </c>
      <c r="D1" s="141" t="s">
        <v>724</v>
      </c>
      <c r="E1" s="141" t="s">
        <v>725</v>
      </c>
      <c r="F1" s="141" t="s">
        <v>726</v>
      </c>
      <c r="G1" s="141" t="s">
        <v>76</v>
      </c>
      <c r="H1" s="141" t="s">
        <v>727</v>
      </c>
      <c r="I1" s="141" t="s">
        <v>728</v>
      </c>
      <c r="J1" s="141" t="s">
        <v>729</v>
      </c>
      <c r="K1" s="141" t="s">
        <v>730</v>
      </c>
    </row>
    <row r="2" spans="1:11" ht="25.5" x14ac:dyDescent="0.2">
      <c r="A2" s="142"/>
      <c r="B2" s="144">
        <v>150</v>
      </c>
      <c r="C2" s="144">
        <v>2026</v>
      </c>
      <c r="D2" s="144" t="s">
        <v>731</v>
      </c>
      <c r="E2" s="144" t="s">
        <v>0</v>
      </c>
      <c r="F2" s="145">
        <v>46052</v>
      </c>
      <c r="G2" s="147">
        <v>-4895576</v>
      </c>
      <c r="H2" s="144" t="s">
        <v>732</v>
      </c>
      <c r="I2" s="144" t="s">
        <v>733</v>
      </c>
      <c r="J2" s="144" t="s">
        <v>734</v>
      </c>
      <c r="K2" s="144" t="s">
        <v>735</v>
      </c>
    </row>
    <row r="3" spans="1:11" ht="25.5" x14ac:dyDescent="0.2">
      <c r="A3" s="142"/>
      <c r="B3" s="144">
        <v>246</v>
      </c>
      <c r="C3" s="144">
        <v>2026</v>
      </c>
      <c r="D3" s="144" t="s">
        <v>731</v>
      </c>
      <c r="E3" s="144" t="s">
        <v>0</v>
      </c>
      <c r="F3" s="145">
        <v>46079</v>
      </c>
      <c r="G3" s="147">
        <v>-299973.81</v>
      </c>
      <c r="H3" s="144" t="s">
        <v>732</v>
      </c>
      <c r="I3" s="144" t="s">
        <v>736</v>
      </c>
      <c r="J3" s="144" t="s">
        <v>737</v>
      </c>
      <c r="K3" s="144" t="s">
        <v>738</v>
      </c>
    </row>
    <row r="4" spans="1:11" x14ac:dyDescent="0.2">
      <c r="A4" s="142"/>
      <c r="B4" s="144">
        <v>117</v>
      </c>
      <c r="C4" s="144">
        <v>2026</v>
      </c>
      <c r="D4" s="144" t="s">
        <v>731</v>
      </c>
      <c r="E4" s="144" t="s">
        <v>0</v>
      </c>
      <c r="F4" s="145">
        <v>46028</v>
      </c>
      <c r="G4" s="147">
        <v>-115565.83</v>
      </c>
      <c r="H4" s="144" t="s">
        <v>732</v>
      </c>
      <c r="I4" s="144" t="s">
        <v>739</v>
      </c>
      <c r="J4" s="144" t="s">
        <v>740</v>
      </c>
      <c r="K4" s="144" t="s">
        <v>741</v>
      </c>
    </row>
    <row r="5" spans="1:11" x14ac:dyDescent="0.2">
      <c r="A5" s="142"/>
      <c r="B5" s="144">
        <v>316</v>
      </c>
      <c r="C5" s="144">
        <v>2026</v>
      </c>
      <c r="D5" s="144" t="s">
        <v>731</v>
      </c>
      <c r="E5" s="144" t="s">
        <v>0</v>
      </c>
      <c r="F5" s="145">
        <v>46119</v>
      </c>
      <c r="G5" s="147">
        <v>-58496.43</v>
      </c>
      <c r="H5" s="144" t="s">
        <v>732</v>
      </c>
      <c r="I5" s="144" t="s">
        <v>739</v>
      </c>
      <c r="J5" s="144" t="s">
        <v>742</v>
      </c>
      <c r="K5" s="144" t="s">
        <v>743</v>
      </c>
    </row>
    <row r="6" spans="1:11" x14ac:dyDescent="0.2">
      <c r="A6" s="142"/>
      <c r="B6" s="144">
        <v>148</v>
      </c>
      <c r="C6" s="144">
        <v>2026</v>
      </c>
      <c r="D6" s="144" t="s">
        <v>731</v>
      </c>
      <c r="E6" s="144" t="s">
        <v>0</v>
      </c>
      <c r="F6" s="145">
        <v>46104</v>
      </c>
      <c r="G6" s="144">
        <v>-35.92</v>
      </c>
      <c r="H6" s="144" t="s">
        <v>732</v>
      </c>
      <c r="I6" s="143"/>
      <c r="J6" s="144" t="s">
        <v>744</v>
      </c>
      <c r="K6" s="144" t="s">
        <v>745</v>
      </c>
    </row>
    <row r="7" spans="1:11" x14ac:dyDescent="0.2">
      <c r="A7" s="142"/>
      <c r="B7" s="144">
        <v>2</v>
      </c>
      <c r="C7" s="144">
        <v>2026</v>
      </c>
      <c r="D7" s="144" t="s">
        <v>746</v>
      </c>
      <c r="E7" s="144" t="s">
        <v>0</v>
      </c>
      <c r="F7" s="145">
        <v>46024</v>
      </c>
      <c r="G7" s="144">
        <v>0</v>
      </c>
      <c r="H7" s="144" t="s">
        <v>732</v>
      </c>
      <c r="I7" s="144">
        <v>2</v>
      </c>
      <c r="J7" s="144" t="s">
        <v>747</v>
      </c>
      <c r="K7" s="143"/>
    </row>
    <row r="8" spans="1:11" x14ac:dyDescent="0.2">
      <c r="A8" s="142"/>
      <c r="B8" s="144">
        <v>3</v>
      </c>
      <c r="C8" s="144">
        <v>2026</v>
      </c>
      <c r="D8" s="144" t="s">
        <v>746</v>
      </c>
      <c r="E8" s="144" t="s">
        <v>0</v>
      </c>
      <c r="F8" s="145">
        <v>46024</v>
      </c>
      <c r="G8" s="144">
        <v>0</v>
      </c>
      <c r="H8" s="144" t="s">
        <v>732</v>
      </c>
      <c r="I8" s="144">
        <v>3</v>
      </c>
      <c r="J8" s="144" t="s">
        <v>748</v>
      </c>
      <c r="K8" s="144" t="s">
        <v>749</v>
      </c>
    </row>
    <row r="9" spans="1:11" x14ac:dyDescent="0.2">
      <c r="A9" s="142"/>
      <c r="B9" s="144">
        <v>4</v>
      </c>
      <c r="C9" s="144">
        <v>2026</v>
      </c>
      <c r="D9" s="144" t="s">
        <v>746</v>
      </c>
      <c r="E9" s="144" t="s">
        <v>0</v>
      </c>
      <c r="F9" s="145">
        <v>46024</v>
      </c>
      <c r="G9" s="144">
        <v>0</v>
      </c>
      <c r="H9" s="144" t="s">
        <v>732</v>
      </c>
      <c r="I9" s="144">
        <v>4</v>
      </c>
      <c r="J9" s="144" t="s">
        <v>750</v>
      </c>
      <c r="K9" s="144" t="s">
        <v>751</v>
      </c>
    </row>
    <row r="10" spans="1:11" x14ac:dyDescent="0.2">
      <c r="A10" s="142"/>
      <c r="B10" s="144">
        <v>5</v>
      </c>
      <c r="C10" s="144">
        <v>2026</v>
      </c>
      <c r="D10" s="144" t="s">
        <v>746</v>
      </c>
      <c r="E10" s="144" t="s">
        <v>0</v>
      </c>
      <c r="F10" s="145">
        <v>46024</v>
      </c>
      <c r="G10" s="144">
        <v>0</v>
      </c>
      <c r="H10" s="144" t="s">
        <v>732</v>
      </c>
      <c r="I10" s="144">
        <v>5</v>
      </c>
      <c r="J10" s="144" t="s">
        <v>752</v>
      </c>
      <c r="K10" s="144" t="s">
        <v>753</v>
      </c>
    </row>
    <row r="11" spans="1:11" ht="25.5" x14ac:dyDescent="0.2">
      <c r="A11" s="142"/>
      <c r="B11" s="144">
        <v>7</v>
      </c>
      <c r="C11" s="144">
        <v>2026</v>
      </c>
      <c r="D11" s="144" t="s">
        <v>746</v>
      </c>
      <c r="E11" s="144" t="s">
        <v>0</v>
      </c>
      <c r="F11" s="145">
        <v>46024</v>
      </c>
      <c r="G11" s="144">
        <v>0</v>
      </c>
      <c r="H11" s="144" t="s">
        <v>732</v>
      </c>
      <c r="I11" s="144">
        <v>7</v>
      </c>
      <c r="J11" s="144" t="s">
        <v>754</v>
      </c>
      <c r="K11" s="144" t="s">
        <v>755</v>
      </c>
    </row>
    <row r="12" spans="1:11" x14ac:dyDescent="0.2">
      <c r="A12" s="142"/>
      <c r="B12" s="144">
        <v>8</v>
      </c>
      <c r="C12" s="144">
        <v>2026</v>
      </c>
      <c r="D12" s="144" t="s">
        <v>746</v>
      </c>
      <c r="E12" s="144" t="s">
        <v>0</v>
      </c>
      <c r="F12" s="145">
        <v>46024</v>
      </c>
      <c r="G12" s="144">
        <v>0</v>
      </c>
      <c r="H12" s="144" t="s">
        <v>732</v>
      </c>
      <c r="I12" s="144">
        <v>8</v>
      </c>
      <c r="J12" s="144" t="s">
        <v>756</v>
      </c>
      <c r="K12" s="144" t="s">
        <v>757</v>
      </c>
    </row>
    <row r="13" spans="1:11" x14ac:dyDescent="0.2">
      <c r="A13" s="142"/>
      <c r="B13" s="144">
        <v>9</v>
      </c>
      <c r="C13" s="144">
        <v>2026</v>
      </c>
      <c r="D13" s="144" t="s">
        <v>746</v>
      </c>
      <c r="E13" s="144" t="s">
        <v>0</v>
      </c>
      <c r="F13" s="145">
        <v>46028</v>
      </c>
      <c r="G13" s="144">
        <v>0</v>
      </c>
      <c r="H13" s="144" t="s">
        <v>732</v>
      </c>
      <c r="I13" s="144">
        <v>9</v>
      </c>
      <c r="J13" s="144" t="s">
        <v>758</v>
      </c>
      <c r="K13" s="144" t="s">
        <v>759</v>
      </c>
    </row>
    <row r="14" spans="1:11" ht="25.5" x14ac:dyDescent="0.2">
      <c r="A14" s="142"/>
      <c r="B14" s="144">
        <v>10</v>
      </c>
      <c r="C14" s="144">
        <v>2026</v>
      </c>
      <c r="D14" s="144" t="s">
        <v>746</v>
      </c>
      <c r="E14" s="144" t="s">
        <v>0</v>
      </c>
      <c r="F14" s="145">
        <v>46028</v>
      </c>
      <c r="G14" s="144">
        <v>0</v>
      </c>
      <c r="H14" s="144" t="s">
        <v>732</v>
      </c>
      <c r="I14" s="144">
        <v>10</v>
      </c>
      <c r="J14" s="144" t="s">
        <v>760</v>
      </c>
      <c r="K14" s="144" t="s">
        <v>761</v>
      </c>
    </row>
    <row r="15" spans="1:11" ht="25.5" x14ac:dyDescent="0.2">
      <c r="A15" s="142"/>
      <c r="B15" s="144">
        <v>11</v>
      </c>
      <c r="C15" s="144">
        <v>2026</v>
      </c>
      <c r="D15" s="144" t="s">
        <v>746</v>
      </c>
      <c r="E15" s="144" t="s">
        <v>0</v>
      </c>
      <c r="F15" s="145">
        <v>46029</v>
      </c>
      <c r="G15" s="144">
        <v>0</v>
      </c>
      <c r="H15" s="144" t="s">
        <v>732</v>
      </c>
      <c r="I15" s="144">
        <v>11</v>
      </c>
      <c r="J15" s="144" t="s">
        <v>762</v>
      </c>
      <c r="K15" s="144" t="s">
        <v>763</v>
      </c>
    </row>
    <row r="16" spans="1:11" x14ac:dyDescent="0.2">
      <c r="A16" s="142"/>
      <c r="B16" s="144">
        <v>12</v>
      </c>
      <c r="C16" s="144">
        <v>2026</v>
      </c>
      <c r="D16" s="144" t="s">
        <v>746</v>
      </c>
      <c r="E16" s="144" t="s">
        <v>0</v>
      </c>
      <c r="F16" s="145">
        <v>46034</v>
      </c>
      <c r="G16" s="144">
        <v>0</v>
      </c>
      <c r="H16" s="144" t="s">
        <v>732</v>
      </c>
      <c r="I16" s="144">
        <v>12</v>
      </c>
      <c r="J16" s="144" t="s">
        <v>764</v>
      </c>
      <c r="K16" s="144" t="s">
        <v>765</v>
      </c>
    </row>
    <row r="17" spans="1:11" x14ac:dyDescent="0.2">
      <c r="A17" s="142"/>
      <c r="B17" s="144">
        <v>13</v>
      </c>
      <c r="C17" s="144">
        <v>2026</v>
      </c>
      <c r="D17" s="144" t="s">
        <v>746</v>
      </c>
      <c r="E17" s="144" t="s">
        <v>0</v>
      </c>
      <c r="F17" s="145">
        <v>46036</v>
      </c>
      <c r="G17" s="144">
        <v>0</v>
      </c>
      <c r="H17" s="144" t="s">
        <v>732</v>
      </c>
      <c r="I17" s="144">
        <v>13</v>
      </c>
      <c r="J17" s="144" t="s">
        <v>766</v>
      </c>
      <c r="K17" s="144" t="s">
        <v>767</v>
      </c>
    </row>
    <row r="18" spans="1:11" x14ac:dyDescent="0.2">
      <c r="A18" s="142"/>
      <c r="B18" s="144">
        <v>14</v>
      </c>
      <c r="C18" s="144">
        <v>2026</v>
      </c>
      <c r="D18" s="144" t="s">
        <v>746</v>
      </c>
      <c r="E18" s="144" t="s">
        <v>0</v>
      </c>
      <c r="F18" s="145">
        <v>46037</v>
      </c>
      <c r="G18" s="144">
        <v>0</v>
      </c>
      <c r="H18" s="144" t="s">
        <v>732</v>
      </c>
      <c r="I18" s="144">
        <v>14</v>
      </c>
      <c r="J18" s="144" t="s">
        <v>768</v>
      </c>
      <c r="K18" s="144" t="s">
        <v>769</v>
      </c>
    </row>
    <row r="19" spans="1:11" ht="25.5" x14ac:dyDescent="0.2">
      <c r="A19" s="142"/>
      <c r="B19" s="144">
        <v>15</v>
      </c>
      <c r="C19" s="144">
        <v>2026</v>
      </c>
      <c r="D19" s="144" t="s">
        <v>746</v>
      </c>
      <c r="E19" s="144" t="s">
        <v>0</v>
      </c>
      <c r="F19" s="145">
        <v>46041</v>
      </c>
      <c r="G19" s="144">
        <v>0</v>
      </c>
      <c r="H19" s="144" t="s">
        <v>732</v>
      </c>
      <c r="I19" s="144">
        <v>15</v>
      </c>
      <c r="J19" s="144" t="s">
        <v>770</v>
      </c>
      <c r="K19" s="144" t="s">
        <v>771</v>
      </c>
    </row>
    <row r="20" spans="1:11" ht="25.5" x14ac:dyDescent="0.2">
      <c r="A20" s="142"/>
      <c r="B20" s="144">
        <v>16</v>
      </c>
      <c r="C20" s="144">
        <v>2026</v>
      </c>
      <c r="D20" s="144" t="s">
        <v>746</v>
      </c>
      <c r="E20" s="144" t="s">
        <v>0</v>
      </c>
      <c r="F20" s="145">
        <v>46042</v>
      </c>
      <c r="G20" s="144">
        <v>0</v>
      </c>
      <c r="H20" s="144" t="s">
        <v>732</v>
      </c>
      <c r="I20" s="144">
        <v>16</v>
      </c>
      <c r="J20" s="144" t="s">
        <v>772</v>
      </c>
      <c r="K20" s="144" t="s">
        <v>773</v>
      </c>
    </row>
    <row r="21" spans="1:11" x14ac:dyDescent="0.2">
      <c r="A21" s="142"/>
      <c r="B21" s="144">
        <v>17</v>
      </c>
      <c r="C21" s="144">
        <v>2026</v>
      </c>
      <c r="D21" s="144" t="s">
        <v>746</v>
      </c>
      <c r="E21" s="144" t="s">
        <v>0</v>
      </c>
      <c r="F21" s="145">
        <v>46048</v>
      </c>
      <c r="G21" s="144">
        <v>0</v>
      </c>
      <c r="H21" s="144" t="s">
        <v>732</v>
      </c>
      <c r="I21" s="144">
        <v>17</v>
      </c>
      <c r="J21" s="144" t="s">
        <v>774</v>
      </c>
      <c r="K21" s="144" t="s">
        <v>775</v>
      </c>
    </row>
    <row r="22" spans="1:11" ht="25.5" x14ac:dyDescent="0.2">
      <c r="A22" s="142"/>
      <c r="B22" s="144">
        <v>18</v>
      </c>
      <c r="C22" s="144">
        <v>2026</v>
      </c>
      <c r="D22" s="144" t="s">
        <v>746</v>
      </c>
      <c r="E22" s="144" t="s">
        <v>0</v>
      </c>
      <c r="F22" s="145">
        <v>46041</v>
      </c>
      <c r="G22" s="144">
        <v>0</v>
      </c>
      <c r="H22" s="144" t="s">
        <v>732</v>
      </c>
      <c r="I22" s="144">
        <v>18</v>
      </c>
      <c r="J22" s="144" t="s">
        <v>776</v>
      </c>
      <c r="K22" s="144" t="s">
        <v>777</v>
      </c>
    </row>
    <row r="23" spans="1:11" x14ac:dyDescent="0.2">
      <c r="A23" s="142"/>
      <c r="B23" s="144">
        <v>19</v>
      </c>
      <c r="C23" s="144">
        <v>2026</v>
      </c>
      <c r="D23" s="144" t="s">
        <v>746</v>
      </c>
      <c r="E23" s="144" t="s">
        <v>0</v>
      </c>
      <c r="F23" s="145">
        <v>46052</v>
      </c>
      <c r="G23" s="144">
        <v>0</v>
      </c>
      <c r="H23" s="144" t="s">
        <v>732</v>
      </c>
      <c r="I23" s="144">
        <v>19</v>
      </c>
      <c r="J23" s="144" t="s">
        <v>778</v>
      </c>
      <c r="K23" s="144" t="s">
        <v>779</v>
      </c>
    </row>
    <row r="24" spans="1:11" ht="25.5" x14ac:dyDescent="0.2">
      <c r="A24" s="142"/>
      <c r="B24" s="144">
        <v>20</v>
      </c>
      <c r="C24" s="144">
        <v>2026</v>
      </c>
      <c r="D24" s="144" t="s">
        <v>746</v>
      </c>
      <c r="E24" s="144" t="s">
        <v>0</v>
      </c>
      <c r="F24" s="145">
        <v>46056</v>
      </c>
      <c r="G24" s="144">
        <v>0</v>
      </c>
      <c r="H24" s="144" t="s">
        <v>732</v>
      </c>
      <c r="I24" s="144">
        <v>20</v>
      </c>
      <c r="J24" s="144" t="s">
        <v>780</v>
      </c>
      <c r="K24" s="144" t="s">
        <v>781</v>
      </c>
    </row>
    <row r="25" spans="1:11" ht="25.5" x14ac:dyDescent="0.2">
      <c r="A25" s="142"/>
      <c r="B25" s="144">
        <v>21</v>
      </c>
      <c r="C25" s="144">
        <v>2026</v>
      </c>
      <c r="D25" s="144" t="s">
        <v>746</v>
      </c>
      <c r="E25" s="144" t="s">
        <v>0</v>
      </c>
      <c r="F25" s="145">
        <v>46056</v>
      </c>
      <c r="G25" s="144">
        <v>0</v>
      </c>
      <c r="H25" s="144" t="s">
        <v>732</v>
      </c>
      <c r="I25" s="144">
        <v>21</v>
      </c>
      <c r="J25" s="144" t="s">
        <v>780</v>
      </c>
      <c r="K25" s="144" t="s">
        <v>782</v>
      </c>
    </row>
    <row r="26" spans="1:11" x14ac:dyDescent="0.2">
      <c r="A26" s="142"/>
      <c r="B26" s="144">
        <v>22</v>
      </c>
      <c r="C26" s="144">
        <v>2026</v>
      </c>
      <c r="D26" s="144" t="s">
        <v>746</v>
      </c>
      <c r="E26" s="144" t="s">
        <v>0</v>
      </c>
      <c r="F26" s="145">
        <v>46056</v>
      </c>
      <c r="G26" s="144">
        <v>0</v>
      </c>
      <c r="H26" s="144" t="s">
        <v>732</v>
      </c>
      <c r="I26" s="144">
        <v>22</v>
      </c>
      <c r="J26" s="144" t="s">
        <v>783</v>
      </c>
      <c r="K26" s="144" t="s">
        <v>784</v>
      </c>
    </row>
    <row r="27" spans="1:11" ht="25.5" x14ac:dyDescent="0.2">
      <c r="A27" s="142"/>
      <c r="B27" s="144">
        <v>23</v>
      </c>
      <c r="C27" s="144">
        <v>2026</v>
      </c>
      <c r="D27" s="144" t="s">
        <v>746</v>
      </c>
      <c r="E27" s="144" t="s">
        <v>0</v>
      </c>
      <c r="F27" s="145">
        <v>46063</v>
      </c>
      <c r="G27" s="144">
        <v>0</v>
      </c>
      <c r="H27" s="144" t="s">
        <v>732</v>
      </c>
      <c r="I27" s="144">
        <v>23</v>
      </c>
      <c r="J27" s="144" t="s">
        <v>785</v>
      </c>
      <c r="K27" s="144" t="s">
        <v>786</v>
      </c>
    </row>
    <row r="28" spans="1:11" x14ac:dyDescent="0.2">
      <c r="A28" s="142"/>
      <c r="B28" s="144">
        <v>24</v>
      </c>
      <c r="C28" s="144">
        <v>2026</v>
      </c>
      <c r="D28" s="144" t="s">
        <v>746</v>
      </c>
      <c r="E28" s="144" t="s">
        <v>0</v>
      </c>
      <c r="F28" s="145">
        <v>46063</v>
      </c>
      <c r="G28" s="144">
        <v>0</v>
      </c>
      <c r="H28" s="144" t="s">
        <v>732</v>
      </c>
      <c r="I28" s="144">
        <v>24</v>
      </c>
      <c r="J28" s="144" t="s">
        <v>787</v>
      </c>
      <c r="K28" s="144" t="s">
        <v>788</v>
      </c>
    </row>
    <row r="29" spans="1:11" ht="25.5" x14ac:dyDescent="0.2">
      <c r="A29" s="142"/>
      <c r="B29" s="144">
        <v>25</v>
      </c>
      <c r="C29" s="144">
        <v>2026</v>
      </c>
      <c r="D29" s="144" t="s">
        <v>746</v>
      </c>
      <c r="E29" s="144" t="s">
        <v>0</v>
      </c>
      <c r="F29" s="145">
        <v>46024</v>
      </c>
      <c r="G29" s="144">
        <v>0</v>
      </c>
      <c r="H29" s="144" t="s">
        <v>732</v>
      </c>
      <c r="I29" s="144">
        <v>25</v>
      </c>
      <c r="J29" s="144" t="s">
        <v>789</v>
      </c>
      <c r="K29" s="144" t="s">
        <v>790</v>
      </c>
    </row>
    <row r="30" spans="1:11" x14ac:dyDescent="0.2">
      <c r="A30" s="142"/>
      <c r="B30" s="144">
        <v>26</v>
      </c>
      <c r="C30" s="144">
        <v>2026</v>
      </c>
      <c r="D30" s="144" t="s">
        <v>746</v>
      </c>
      <c r="E30" s="144" t="s">
        <v>0</v>
      </c>
      <c r="F30" s="145">
        <v>46024</v>
      </c>
      <c r="G30" s="144">
        <v>0</v>
      </c>
      <c r="H30" s="144" t="s">
        <v>732</v>
      </c>
      <c r="I30" s="144">
        <v>26</v>
      </c>
      <c r="J30" s="144" t="s">
        <v>791</v>
      </c>
      <c r="K30" s="144" t="s">
        <v>792</v>
      </c>
    </row>
    <row r="31" spans="1:11" ht="25.5" x14ac:dyDescent="0.2">
      <c r="A31" s="142"/>
      <c r="B31" s="144">
        <v>27</v>
      </c>
      <c r="C31" s="144">
        <v>2026</v>
      </c>
      <c r="D31" s="144" t="s">
        <v>746</v>
      </c>
      <c r="E31" s="144" t="s">
        <v>0</v>
      </c>
      <c r="F31" s="145">
        <v>46029</v>
      </c>
      <c r="G31" s="144">
        <v>0</v>
      </c>
      <c r="H31" s="144" t="s">
        <v>732</v>
      </c>
      <c r="I31" s="144">
        <v>27</v>
      </c>
      <c r="J31" s="144" t="s">
        <v>793</v>
      </c>
      <c r="K31" s="144" t="s">
        <v>794</v>
      </c>
    </row>
    <row r="32" spans="1:11" ht="25.5" x14ac:dyDescent="0.2">
      <c r="A32" s="142"/>
      <c r="B32" s="144">
        <v>28</v>
      </c>
      <c r="C32" s="144">
        <v>2026</v>
      </c>
      <c r="D32" s="144" t="s">
        <v>746</v>
      </c>
      <c r="E32" s="144" t="s">
        <v>0</v>
      </c>
      <c r="F32" s="145">
        <v>46029</v>
      </c>
      <c r="G32" s="144">
        <v>0</v>
      </c>
      <c r="H32" s="144" t="s">
        <v>732</v>
      </c>
      <c r="I32" s="144">
        <v>28</v>
      </c>
      <c r="J32" s="144" t="s">
        <v>793</v>
      </c>
      <c r="K32" s="144" t="s">
        <v>795</v>
      </c>
    </row>
    <row r="33" spans="1:11" ht="25.5" x14ac:dyDescent="0.2">
      <c r="A33" s="142"/>
      <c r="B33" s="144">
        <v>29</v>
      </c>
      <c r="C33" s="144">
        <v>2026</v>
      </c>
      <c r="D33" s="144" t="s">
        <v>746</v>
      </c>
      <c r="E33" s="144" t="s">
        <v>0</v>
      </c>
      <c r="F33" s="145">
        <v>46043</v>
      </c>
      <c r="G33" s="144">
        <v>0</v>
      </c>
      <c r="H33" s="144" t="s">
        <v>732</v>
      </c>
      <c r="I33" s="144">
        <v>29</v>
      </c>
      <c r="J33" s="144" t="s">
        <v>796</v>
      </c>
      <c r="K33" s="144" t="s">
        <v>797</v>
      </c>
    </row>
    <row r="34" spans="1:11" ht="25.5" x14ac:dyDescent="0.2">
      <c r="A34" s="142"/>
      <c r="B34" s="144">
        <v>30</v>
      </c>
      <c r="C34" s="144">
        <v>2026</v>
      </c>
      <c r="D34" s="144" t="s">
        <v>746</v>
      </c>
      <c r="E34" s="144" t="s">
        <v>0</v>
      </c>
      <c r="F34" s="145">
        <v>46064</v>
      </c>
      <c r="G34" s="144">
        <v>0</v>
      </c>
      <c r="H34" s="144" t="s">
        <v>732</v>
      </c>
      <c r="I34" s="144">
        <v>30</v>
      </c>
      <c r="J34" s="144" t="s">
        <v>798</v>
      </c>
      <c r="K34" s="144" t="s">
        <v>799</v>
      </c>
    </row>
    <row r="35" spans="1:11" x14ac:dyDescent="0.2">
      <c r="A35" s="142"/>
      <c r="B35" s="144">
        <v>31</v>
      </c>
      <c r="C35" s="144">
        <v>2026</v>
      </c>
      <c r="D35" s="144" t="s">
        <v>746</v>
      </c>
      <c r="E35" s="144" t="s">
        <v>0</v>
      </c>
      <c r="F35" s="145">
        <v>46056</v>
      </c>
      <c r="G35" s="144">
        <v>0</v>
      </c>
      <c r="H35" s="144" t="s">
        <v>732</v>
      </c>
      <c r="I35" s="144">
        <v>31</v>
      </c>
      <c r="J35" s="144" t="s">
        <v>800</v>
      </c>
      <c r="K35" s="144" t="s">
        <v>801</v>
      </c>
    </row>
    <row r="36" spans="1:11" ht="25.5" x14ac:dyDescent="0.2">
      <c r="A36" s="142"/>
      <c r="B36" s="144">
        <v>32</v>
      </c>
      <c r="C36" s="144">
        <v>2026</v>
      </c>
      <c r="D36" s="144" t="s">
        <v>746</v>
      </c>
      <c r="E36" s="144" t="s">
        <v>0</v>
      </c>
      <c r="F36" s="145">
        <v>46058</v>
      </c>
      <c r="G36" s="144">
        <v>0</v>
      </c>
      <c r="H36" s="144" t="s">
        <v>732</v>
      </c>
      <c r="I36" s="144">
        <v>32</v>
      </c>
      <c r="J36" s="144" t="s">
        <v>802</v>
      </c>
      <c r="K36" s="144" t="s">
        <v>803</v>
      </c>
    </row>
    <row r="37" spans="1:11" ht="25.5" x14ac:dyDescent="0.2">
      <c r="A37" s="142"/>
      <c r="B37" s="144">
        <v>33</v>
      </c>
      <c r="C37" s="144">
        <v>2026</v>
      </c>
      <c r="D37" s="144" t="s">
        <v>746</v>
      </c>
      <c r="E37" s="144" t="s">
        <v>0</v>
      </c>
      <c r="F37" s="145">
        <v>46062</v>
      </c>
      <c r="G37" s="144">
        <v>0</v>
      </c>
      <c r="H37" s="144" t="s">
        <v>732</v>
      </c>
      <c r="I37" s="144">
        <v>33</v>
      </c>
      <c r="J37" s="144" t="s">
        <v>804</v>
      </c>
      <c r="K37" s="144" t="s">
        <v>805</v>
      </c>
    </row>
    <row r="38" spans="1:11" ht="25.5" x14ac:dyDescent="0.2">
      <c r="A38" s="142"/>
      <c r="B38" s="144">
        <v>34</v>
      </c>
      <c r="C38" s="144">
        <v>2026</v>
      </c>
      <c r="D38" s="144" t="s">
        <v>746</v>
      </c>
      <c r="E38" s="144" t="s">
        <v>0</v>
      </c>
      <c r="F38" s="145">
        <v>46063</v>
      </c>
      <c r="G38" s="144">
        <v>0</v>
      </c>
      <c r="H38" s="144" t="s">
        <v>732</v>
      </c>
      <c r="I38" s="144">
        <v>34</v>
      </c>
      <c r="J38" s="144" t="s">
        <v>806</v>
      </c>
      <c r="K38" s="144" t="s">
        <v>807</v>
      </c>
    </row>
    <row r="39" spans="1:11" ht="25.5" x14ac:dyDescent="0.2">
      <c r="A39" s="142"/>
      <c r="B39" s="144">
        <v>35</v>
      </c>
      <c r="C39" s="144">
        <v>2026</v>
      </c>
      <c r="D39" s="144" t="s">
        <v>746</v>
      </c>
      <c r="E39" s="144" t="s">
        <v>0</v>
      </c>
      <c r="F39" s="145">
        <v>46069</v>
      </c>
      <c r="G39" s="144">
        <v>0</v>
      </c>
      <c r="H39" s="144" t="s">
        <v>732</v>
      </c>
      <c r="I39" s="144">
        <v>35</v>
      </c>
      <c r="J39" s="144" t="s">
        <v>808</v>
      </c>
      <c r="K39" s="144" t="s">
        <v>809</v>
      </c>
    </row>
    <row r="40" spans="1:11" x14ac:dyDescent="0.2">
      <c r="A40" s="142"/>
      <c r="B40" s="144">
        <v>36</v>
      </c>
      <c r="C40" s="144">
        <v>2026</v>
      </c>
      <c r="D40" s="144" t="s">
        <v>746</v>
      </c>
      <c r="E40" s="144" t="s">
        <v>0</v>
      </c>
      <c r="F40" s="145">
        <v>46072</v>
      </c>
      <c r="G40" s="144">
        <v>0</v>
      </c>
      <c r="H40" s="144" t="s">
        <v>732</v>
      </c>
      <c r="I40" s="144">
        <v>36</v>
      </c>
      <c r="J40" s="144" t="s">
        <v>810</v>
      </c>
      <c r="K40" s="144" t="s">
        <v>811</v>
      </c>
    </row>
    <row r="41" spans="1:11" ht="38.25" x14ac:dyDescent="0.2">
      <c r="A41" s="142"/>
      <c r="B41" s="144">
        <v>37</v>
      </c>
      <c r="C41" s="144">
        <v>2026</v>
      </c>
      <c r="D41" s="144" t="s">
        <v>746</v>
      </c>
      <c r="E41" s="144" t="s">
        <v>0</v>
      </c>
      <c r="F41" s="145">
        <v>46072</v>
      </c>
      <c r="G41" s="144">
        <v>0</v>
      </c>
      <c r="H41" s="144" t="s">
        <v>732</v>
      </c>
      <c r="I41" s="144">
        <v>37</v>
      </c>
      <c r="J41" s="144" t="s">
        <v>812</v>
      </c>
      <c r="K41" s="144" t="s">
        <v>813</v>
      </c>
    </row>
    <row r="42" spans="1:11" ht="25.5" x14ac:dyDescent="0.2">
      <c r="A42" s="142"/>
      <c r="B42" s="144">
        <v>38</v>
      </c>
      <c r="C42" s="144">
        <v>2026</v>
      </c>
      <c r="D42" s="144" t="s">
        <v>746</v>
      </c>
      <c r="E42" s="144" t="s">
        <v>0</v>
      </c>
      <c r="F42" s="145">
        <v>46072</v>
      </c>
      <c r="G42" s="144">
        <v>0</v>
      </c>
      <c r="H42" s="144" t="s">
        <v>732</v>
      </c>
      <c r="I42" s="144">
        <v>38</v>
      </c>
      <c r="J42" s="144" t="s">
        <v>814</v>
      </c>
      <c r="K42" s="144" t="s">
        <v>815</v>
      </c>
    </row>
    <row r="43" spans="1:11" x14ac:dyDescent="0.2">
      <c r="A43" s="142"/>
      <c r="B43" s="144">
        <v>39</v>
      </c>
      <c r="C43" s="144">
        <v>2026</v>
      </c>
      <c r="D43" s="144" t="s">
        <v>746</v>
      </c>
      <c r="E43" s="144" t="s">
        <v>0</v>
      </c>
      <c r="F43" s="145">
        <v>46072</v>
      </c>
      <c r="G43" s="144">
        <v>0</v>
      </c>
      <c r="H43" s="144" t="s">
        <v>732</v>
      </c>
      <c r="I43" s="144">
        <v>39</v>
      </c>
      <c r="J43" s="144" t="s">
        <v>816</v>
      </c>
      <c r="K43" s="144" t="s">
        <v>817</v>
      </c>
    </row>
    <row r="44" spans="1:11" x14ac:dyDescent="0.2">
      <c r="A44" s="142"/>
      <c r="B44" s="144">
        <v>40</v>
      </c>
      <c r="C44" s="144">
        <v>2026</v>
      </c>
      <c r="D44" s="144" t="s">
        <v>746</v>
      </c>
      <c r="E44" s="144" t="s">
        <v>0</v>
      </c>
      <c r="F44" s="145">
        <v>46072</v>
      </c>
      <c r="G44" s="144">
        <v>0</v>
      </c>
      <c r="H44" s="144" t="s">
        <v>732</v>
      </c>
      <c r="I44" s="144">
        <v>40</v>
      </c>
      <c r="J44" s="144" t="s">
        <v>818</v>
      </c>
      <c r="K44" s="144" t="s">
        <v>819</v>
      </c>
    </row>
    <row r="45" spans="1:11" ht="25.5" x14ac:dyDescent="0.2">
      <c r="A45" s="142"/>
      <c r="B45" s="144">
        <v>41</v>
      </c>
      <c r="C45" s="144">
        <v>2026</v>
      </c>
      <c r="D45" s="144" t="s">
        <v>746</v>
      </c>
      <c r="E45" s="144" t="s">
        <v>0</v>
      </c>
      <c r="F45" s="145">
        <v>46076</v>
      </c>
      <c r="G45" s="144">
        <v>0</v>
      </c>
      <c r="H45" s="144" t="s">
        <v>732</v>
      </c>
      <c r="I45" s="144">
        <v>41</v>
      </c>
      <c r="J45" s="144" t="s">
        <v>820</v>
      </c>
      <c r="K45" s="144" t="s">
        <v>821</v>
      </c>
    </row>
    <row r="46" spans="1:11" x14ac:dyDescent="0.2">
      <c r="A46" s="142"/>
      <c r="B46" s="144">
        <v>42</v>
      </c>
      <c r="C46" s="144">
        <v>2026</v>
      </c>
      <c r="D46" s="144" t="s">
        <v>746</v>
      </c>
      <c r="E46" s="144" t="s">
        <v>0</v>
      </c>
      <c r="F46" s="145">
        <v>46028</v>
      </c>
      <c r="G46" s="144">
        <v>0</v>
      </c>
      <c r="H46" s="144" t="s">
        <v>732</v>
      </c>
      <c r="I46" s="143"/>
      <c r="J46" s="144" t="s">
        <v>822</v>
      </c>
      <c r="K46" s="144" t="s">
        <v>823</v>
      </c>
    </row>
    <row r="47" spans="1:11" ht="25.5" x14ac:dyDescent="0.2">
      <c r="A47" s="142"/>
      <c r="B47" s="144">
        <v>43</v>
      </c>
      <c r="C47" s="144">
        <v>2026</v>
      </c>
      <c r="D47" s="144" t="s">
        <v>746</v>
      </c>
      <c r="E47" s="144" t="s">
        <v>0</v>
      </c>
      <c r="F47" s="145">
        <v>46055</v>
      </c>
      <c r="G47" s="144">
        <v>0</v>
      </c>
      <c r="H47" s="144" t="s">
        <v>732</v>
      </c>
      <c r="I47" s="143"/>
      <c r="J47" s="144" t="s">
        <v>824</v>
      </c>
      <c r="K47" s="144" t="s">
        <v>825</v>
      </c>
    </row>
    <row r="48" spans="1:11" ht="25.5" x14ac:dyDescent="0.2">
      <c r="A48" s="142"/>
      <c r="B48" s="144">
        <v>44</v>
      </c>
      <c r="C48" s="144">
        <v>2026</v>
      </c>
      <c r="D48" s="144" t="s">
        <v>746</v>
      </c>
      <c r="E48" s="144" t="s">
        <v>0</v>
      </c>
      <c r="F48" s="145">
        <v>46024</v>
      </c>
      <c r="G48" s="144">
        <v>0</v>
      </c>
      <c r="H48" s="144" t="s">
        <v>732</v>
      </c>
      <c r="I48" s="144" t="s">
        <v>826</v>
      </c>
      <c r="J48" s="144" t="s">
        <v>827</v>
      </c>
      <c r="K48" s="144" t="s">
        <v>828</v>
      </c>
    </row>
    <row r="49" spans="1:11" x14ac:dyDescent="0.2">
      <c r="A49" s="142"/>
      <c r="B49" s="144">
        <v>45</v>
      </c>
      <c r="C49" s="144">
        <v>2026</v>
      </c>
      <c r="D49" s="144" t="s">
        <v>746</v>
      </c>
      <c r="E49" s="144" t="s">
        <v>0</v>
      </c>
      <c r="F49" s="145">
        <v>46024</v>
      </c>
      <c r="G49" s="144">
        <v>0</v>
      </c>
      <c r="H49" s="144" t="s">
        <v>732</v>
      </c>
      <c r="I49" s="143"/>
      <c r="J49" s="144" t="s">
        <v>829</v>
      </c>
      <c r="K49" s="144" t="s">
        <v>830</v>
      </c>
    </row>
    <row r="50" spans="1:11" ht="25.5" x14ac:dyDescent="0.2">
      <c r="A50" s="142"/>
      <c r="B50" s="144">
        <v>46</v>
      </c>
      <c r="C50" s="144">
        <v>2026</v>
      </c>
      <c r="D50" s="144" t="s">
        <v>746</v>
      </c>
      <c r="E50" s="144" t="s">
        <v>0</v>
      </c>
      <c r="F50" s="145">
        <v>46024</v>
      </c>
      <c r="G50" s="144">
        <v>0</v>
      </c>
      <c r="H50" s="144" t="s">
        <v>732</v>
      </c>
      <c r="I50" s="143"/>
      <c r="J50" s="144" t="s">
        <v>831</v>
      </c>
      <c r="K50" s="144" t="s">
        <v>832</v>
      </c>
    </row>
    <row r="51" spans="1:11" x14ac:dyDescent="0.2">
      <c r="A51" s="142"/>
      <c r="B51" s="144">
        <v>47</v>
      </c>
      <c r="C51" s="144">
        <v>2026</v>
      </c>
      <c r="D51" s="144" t="s">
        <v>746</v>
      </c>
      <c r="E51" s="144" t="s">
        <v>0</v>
      </c>
      <c r="F51" s="145">
        <v>46062</v>
      </c>
      <c r="G51" s="144">
        <v>0</v>
      </c>
      <c r="H51" s="144" t="s">
        <v>732</v>
      </c>
      <c r="I51" s="144">
        <v>47</v>
      </c>
      <c r="J51" s="144" t="s">
        <v>833</v>
      </c>
      <c r="K51" s="144" t="s">
        <v>834</v>
      </c>
    </row>
    <row r="52" spans="1:11" x14ac:dyDescent="0.2">
      <c r="A52" s="142"/>
      <c r="B52" s="144">
        <v>48</v>
      </c>
      <c r="C52" s="144">
        <v>2026</v>
      </c>
      <c r="D52" s="144" t="s">
        <v>731</v>
      </c>
      <c r="E52" s="144" t="s">
        <v>0</v>
      </c>
      <c r="F52" s="145">
        <v>46024</v>
      </c>
      <c r="G52" s="144">
        <v>0</v>
      </c>
      <c r="H52" s="144" t="s">
        <v>732</v>
      </c>
      <c r="I52" s="144">
        <v>48</v>
      </c>
      <c r="J52" s="144" t="s">
        <v>835</v>
      </c>
      <c r="K52" s="144" t="s">
        <v>836</v>
      </c>
    </row>
    <row r="53" spans="1:11" x14ac:dyDescent="0.2">
      <c r="A53" s="142"/>
      <c r="B53" s="144">
        <v>49</v>
      </c>
      <c r="C53" s="144">
        <v>2026</v>
      </c>
      <c r="D53" s="144" t="s">
        <v>746</v>
      </c>
      <c r="E53" s="144" t="s">
        <v>0</v>
      </c>
      <c r="F53" s="145">
        <v>46087</v>
      </c>
      <c r="G53" s="144">
        <v>0</v>
      </c>
      <c r="H53" s="144" t="s">
        <v>732</v>
      </c>
      <c r="I53" s="144">
        <v>49</v>
      </c>
      <c r="J53" s="144" t="s">
        <v>837</v>
      </c>
      <c r="K53" s="144" t="s">
        <v>838</v>
      </c>
    </row>
    <row r="54" spans="1:11" x14ac:dyDescent="0.2">
      <c r="A54" s="142"/>
      <c r="B54" s="144">
        <v>50</v>
      </c>
      <c r="C54" s="144">
        <v>2026</v>
      </c>
      <c r="D54" s="144" t="s">
        <v>746</v>
      </c>
      <c r="E54" s="144" t="s">
        <v>0</v>
      </c>
      <c r="F54" s="145">
        <v>46068</v>
      </c>
      <c r="G54" s="144">
        <v>0</v>
      </c>
      <c r="H54" s="144" t="s">
        <v>732</v>
      </c>
      <c r="I54" s="144">
        <v>50</v>
      </c>
      <c r="J54" s="144" t="s">
        <v>839</v>
      </c>
      <c r="K54" s="144" t="s">
        <v>840</v>
      </c>
    </row>
    <row r="55" spans="1:11" ht="25.5" x14ac:dyDescent="0.2">
      <c r="A55" s="142"/>
      <c r="B55" s="144">
        <v>51</v>
      </c>
      <c r="C55" s="144">
        <v>2026</v>
      </c>
      <c r="D55" s="144" t="s">
        <v>746</v>
      </c>
      <c r="E55" s="144" t="s">
        <v>0</v>
      </c>
      <c r="F55" s="145">
        <v>46024</v>
      </c>
      <c r="G55" s="144">
        <v>0</v>
      </c>
      <c r="H55" s="144" t="s">
        <v>732</v>
      </c>
      <c r="I55" s="144">
        <v>51</v>
      </c>
      <c r="J55" s="144" t="s">
        <v>841</v>
      </c>
      <c r="K55" s="144" t="s">
        <v>842</v>
      </c>
    </row>
    <row r="56" spans="1:11" ht="25.5" x14ac:dyDescent="0.2">
      <c r="A56" s="142"/>
      <c r="B56" s="144">
        <v>52</v>
      </c>
      <c r="C56" s="144">
        <v>2026</v>
      </c>
      <c r="D56" s="144" t="s">
        <v>746</v>
      </c>
      <c r="E56" s="144" t="s">
        <v>0</v>
      </c>
      <c r="F56" s="145">
        <v>46056</v>
      </c>
      <c r="G56" s="144">
        <v>0</v>
      </c>
      <c r="H56" s="144" t="s">
        <v>732</v>
      </c>
      <c r="I56" s="144">
        <v>52</v>
      </c>
      <c r="J56" s="144" t="s">
        <v>843</v>
      </c>
      <c r="K56" s="144" t="s">
        <v>844</v>
      </c>
    </row>
    <row r="57" spans="1:11" ht="25.5" x14ac:dyDescent="0.2">
      <c r="A57" s="142"/>
      <c r="B57" s="144">
        <v>53</v>
      </c>
      <c r="C57" s="144">
        <v>2026</v>
      </c>
      <c r="D57" s="144" t="s">
        <v>746</v>
      </c>
      <c r="E57" s="144" t="s">
        <v>0</v>
      </c>
      <c r="F57" s="145">
        <v>46064</v>
      </c>
      <c r="G57" s="144">
        <v>0</v>
      </c>
      <c r="H57" s="144" t="s">
        <v>732</v>
      </c>
      <c r="I57" s="144">
        <v>53</v>
      </c>
      <c r="J57" s="144" t="s">
        <v>845</v>
      </c>
      <c r="K57" s="144" t="s">
        <v>846</v>
      </c>
    </row>
    <row r="58" spans="1:11" x14ac:dyDescent="0.2">
      <c r="A58" s="142"/>
      <c r="B58" s="144">
        <v>54</v>
      </c>
      <c r="C58" s="144">
        <v>2026</v>
      </c>
      <c r="D58" s="144" t="s">
        <v>746</v>
      </c>
      <c r="E58" s="144" t="s">
        <v>0</v>
      </c>
      <c r="F58" s="145">
        <v>46083</v>
      </c>
      <c r="G58" s="144">
        <v>0</v>
      </c>
      <c r="H58" s="144" t="s">
        <v>732</v>
      </c>
      <c r="I58" s="144">
        <v>54</v>
      </c>
      <c r="J58" s="144" t="s">
        <v>847</v>
      </c>
      <c r="K58" s="144" t="s">
        <v>848</v>
      </c>
    </row>
    <row r="59" spans="1:11" x14ac:dyDescent="0.2">
      <c r="A59" s="142"/>
      <c r="B59" s="144">
        <v>55</v>
      </c>
      <c r="C59" s="144">
        <v>2026</v>
      </c>
      <c r="D59" s="144" t="s">
        <v>746</v>
      </c>
      <c r="E59" s="144" t="s">
        <v>0</v>
      </c>
      <c r="F59" s="145">
        <v>46083</v>
      </c>
      <c r="G59" s="144">
        <v>0</v>
      </c>
      <c r="H59" s="144" t="s">
        <v>732</v>
      </c>
      <c r="I59" s="144">
        <v>55</v>
      </c>
      <c r="J59" s="144" t="s">
        <v>847</v>
      </c>
      <c r="K59" s="144" t="s">
        <v>849</v>
      </c>
    </row>
    <row r="60" spans="1:11" x14ac:dyDescent="0.2">
      <c r="A60" s="142"/>
      <c r="B60" s="144">
        <v>56</v>
      </c>
      <c r="C60" s="144">
        <v>2026</v>
      </c>
      <c r="D60" s="144" t="s">
        <v>746</v>
      </c>
      <c r="E60" s="144" t="s">
        <v>0</v>
      </c>
      <c r="F60" s="145">
        <v>46083</v>
      </c>
      <c r="G60" s="144">
        <v>0</v>
      </c>
      <c r="H60" s="144" t="s">
        <v>732</v>
      </c>
      <c r="I60" s="144">
        <v>56</v>
      </c>
      <c r="J60" s="144" t="s">
        <v>847</v>
      </c>
      <c r="K60" s="144" t="s">
        <v>850</v>
      </c>
    </row>
    <row r="61" spans="1:11" x14ac:dyDescent="0.2">
      <c r="A61" s="142"/>
      <c r="B61" s="144">
        <v>57</v>
      </c>
      <c r="C61" s="144">
        <v>2026</v>
      </c>
      <c r="D61" s="144" t="s">
        <v>746</v>
      </c>
      <c r="E61" s="144" t="s">
        <v>0</v>
      </c>
      <c r="F61" s="145">
        <v>46083</v>
      </c>
      <c r="G61" s="144">
        <v>0</v>
      </c>
      <c r="H61" s="144" t="s">
        <v>732</v>
      </c>
      <c r="I61" s="144">
        <v>57</v>
      </c>
      <c r="J61" s="144" t="s">
        <v>851</v>
      </c>
      <c r="K61" s="144" t="s">
        <v>852</v>
      </c>
    </row>
    <row r="62" spans="1:11" x14ac:dyDescent="0.2">
      <c r="A62" s="142"/>
      <c r="B62" s="144">
        <v>58</v>
      </c>
      <c r="C62" s="144">
        <v>2026</v>
      </c>
      <c r="D62" s="144" t="s">
        <v>746</v>
      </c>
      <c r="E62" s="144" t="s">
        <v>0</v>
      </c>
      <c r="F62" s="145">
        <v>46083</v>
      </c>
      <c r="G62" s="144">
        <v>0</v>
      </c>
      <c r="H62" s="144" t="s">
        <v>732</v>
      </c>
      <c r="I62" s="144">
        <v>58</v>
      </c>
      <c r="J62" s="144" t="s">
        <v>853</v>
      </c>
      <c r="K62" s="144" t="s">
        <v>854</v>
      </c>
    </row>
    <row r="63" spans="1:11" ht="25.5" x14ac:dyDescent="0.2">
      <c r="A63" s="142"/>
      <c r="B63" s="144">
        <v>59</v>
      </c>
      <c r="C63" s="144">
        <v>2026</v>
      </c>
      <c r="D63" s="144" t="s">
        <v>746</v>
      </c>
      <c r="E63" s="144" t="s">
        <v>0</v>
      </c>
      <c r="F63" s="145">
        <v>46084</v>
      </c>
      <c r="G63" s="144">
        <v>0</v>
      </c>
      <c r="H63" s="144" t="s">
        <v>732</v>
      </c>
      <c r="I63" s="144">
        <v>59</v>
      </c>
      <c r="J63" s="144" t="s">
        <v>855</v>
      </c>
      <c r="K63" s="144" t="s">
        <v>856</v>
      </c>
    </row>
    <row r="64" spans="1:11" x14ac:dyDescent="0.2">
      <c r="A64" s="142"/>
      <c r="B64" s="144">
        <v>60</v>
      </c>
      <c r="C64" s="144">
        <v>2026</v>
      </c>
      <c r="D64" s="144" t="s">
        <v>746</v>
      </c>
      <c r="E64" s="144" t="s">
        <v>0</v>
      </c>
      <c r="F64" s="145">
        <v>46086</v>
      </c>
      <c r="G64" s="144">
        <v>0</v>
      </c>
      <c r="H64" s="144" t="s">
        <v>732</v>
      </c>
      <c r="I64" s="144">
        <v>60</v>
      </c>
      <c r="J64" s="144" t="s">
        <v>847</v>
      </c>
      <c r="K64" s="144" t="s">
        <v>857</v>
      </c>
    </row>
    <row r="65" spans="1:11" x14ac:dyDescent="0.2">
      <c r="A65" s="142"/>
      <c r="B65" s="144">
        <v>61</v>
      </c>
      <c r="C65" s="144">
        <v>2026</v>
      </c>
      <c r="D65" s="144" t="s">
        <v>746</v>
      </c>
      <c r="E65" s="144" t="s">
        <v>0</v>
      </c>
      <c r="F65" s="145">
        <v>46086</v>
      </c>
      <c r="G65" s="144">
        <v>0</v>
      </c>
      <c r="H65" s="144" t="s">
        <v>732</v>
      </c>
      <c r="I65" s="144">
        <v>61</v>
      </c>
      <c r="J65" s="144" t="s">
        <v>847</v>
      </c>
      <c r="K65" s="144" t="s">
        <v>858</v>
      </c>
    </row>
    <row r="66" spans="1:11" x14ac:dyDescent="0.2">
      <c r="A66" s="142"/>
      <c r="B66" s="144">
        <v>62</v>
      </c>
      <c r="C66" s="144">
        <v>2026</v>
      </c>
      <c r="D66" s="144" t="s">
        <v>746</v>
      </c>
      <c r="E66" s="144" t="s">
        <v>0</v>
      </c>
      <c r="F66" s="145">
        <v>46087</v>
      </c>
      <c r="G66" s="144">
        <v>0</v>
      </c>
      <c r="H66" s="144" t="s">
        <v>732</v>
      </c>
      <c r="I66" s="144">
        <v>62</v>
      </c>
      <c r="J66" s="144" t="s">
        <v>859</v>
      </c>
      <c r="K66" s="144" t="s">
        <v>860</v>
      </c>
    </row>
    <row r="67" spans="1:11" x14ac:dyDescent="0.2">
      <c r="A67" s="142"/>
      <c r="B67" s="144">
        <v>63</v>
      </c>
      <c r="C67" s="144">
        <v>2026</v>
      </c>
      <c r="D67" s="144" t="s">
        <v>746</v>
      </c>
      <c r="E67" s="144" t="s">
        <v>0</v>
      </c>
      <c r="F67" s="145">
        <v>46090</v>
      </c>
      <c r="G67" s="144">
        <v>0</v>
      </c>
      <c r="H67" s="144" t="s">
        <v>732</v>
      </c>
      <c r="I67" s="144">
        <v>63</v>
      </c>
      <c r="J67" s="144" t="s">
        <v>861</v>
      </c>
      <c r="K67" s="144" t="s">
        <v>862</v>
      </c>
    </row>
    <row r="68" spans="1:11" x14ac:dyDescent="0.2">
      <c r="A68" s="142"/>
      <c r="B68" s="144">
        <v>64</v>
      </c>
      <c r="C68" s="144">
        <v>2026</v>
      </c>
      <c r="D68" s="144" t="s">
        <v>746</v>
      </c>
      <c r="E68" s="144" t="s">
        <v>0</v>
      </c>
      <c r="F68" s="145">
        <v>46090</v>
      </c>
      <c r="G68" s="144">
        <v>0</v>
      </c>
      <c r="H68" s="144" t="s">
        <v>732</v>
      </c>
      <c r="I68" s="144">
        <v>64</v>
      </c>
      <c r="J68" s="144" t="s">
        <v>861</v>
      </c>
      <c r="K68" s="144" t="s">
        <v>863</v>
      </c>
    </row>
    <row r="69" spans="1:11" ht="25.5" x14ac:dyDescent="0.2">
      <c r="A69" s="142"/>
      <c r="B69" s="144">
        <v>65</v>
      </c>
      <c r="C69" s="144">
        <v>2026</v>
      </c>
      <c r="D69" s="144" t="s">
        <v>746</v>
      </c>
      <c r="E69" s="144" t="s">
        <v>0</v>
      </c>
      <c r="F69" s="145">
        <v>46086</v>
      </c>
      <c r="G69" s="144">
        <v>0</v>
      </c>
      <c r="H69" s="144" t="s">
        <v>732</v>
      </c>
      <c r="I69" s="144">
        <v>65</v>
      </c>
      <c r="J69" s="144" t="s">
        <v>864</v>
      </c>
      <c r="K69" s="144" t="s">
        <v>865</v>
      </c>
    </row>
    <row r="70" spans="1:11" ht="25.5" x14ac:dyDescent="0.2">
      <c r="A70" s="142"/>
      <c r="B70" s="144">
        <v>66</v>
      </c>
      <c r="C70" s="144">
        <v>2026</v>
      </c>
      <c r="D70" s="144" t="s">
        <v>746</v>
      </c>
      <c r="E70" s="144" t="s">
        <v>0</v>
      </c>
      <c r="F70" s="145">
        <v>46063</v>
      </c>
      <c r="G70" s="144">
        <v>0</v>
      </c>
      <c r="H70" s="144" t="s">
        <v>732</v>
      </c>
      <c r="I70" s="144">
        <v>66</v>
      </c>
      <c r="J70" s="144" t="s">
        <v>866</v>
      </c>
      <c r="K70" s="144" t="s">
        <v>867</v>
      </c>
    </row>
    <row r="71" spans="1:11" ht="25.5" x14ac:dyDescent="0.2">
      <c r="A71" s="142"/>
      <c r="B71" s="144">
        <v>67</v>
      </c>
      <c r="C71" s="144">
        <v>2026</v>
      </c>
      <c r="D71" s="144" t="s">
        <v>746</v>
      </c>
      <c r="E71" s="144" t="s">
        <v>0</v>
      </c>
      <c r="F71" s="145">
        <v>46077</v>
      </c>
      <c r="G71" s="144">
        <v>0</v>
      </c>
      <c r="H71" s="144" t="s">
        <v>732</v>
      </c>
      <c r="I71" s="144">
        <v>67</v>
      </c>
      <c r="J71" s="144" t="s">
        <v>866</v>
      </c>
      <c r="K71" s="144" t="s">
        <v>868</v>
      </c>
    </row>
    <row r="72" spans="1:11" x14ac:dyDescent="0.2">
      <c r="A72" s="142"/>
      <c r="B72" s="144">
        <v>68</v>
      </c>
      <c r="C72" s="144">
        <v>2026</v>
      </c>
      <c r="D72" s="144" t="s">
        <v>746</v>
      </c>
      <c r="E72" s="144" t="s">
        <v>0</v>
      </c>
      <c r="F72" s="145">
        <v>46027</v>
      </c>
      <c r="G72" s="144">
        <v>0</v>
      </c>
      <c r="H72" s="144" t="s">
        <v>732</v>
      </c>
      <c r="I72" s="143"/>
      <c r="J72" s="144" t="s">
        <v>869</v>
      </c>
      <c r="K72" s="143"/>
    </row>
    <row r="73" spans="1:11" x14ac:dyDescent="0.2">
      <c r="A73" s="142"/>
      <c r="B73" s="144">
        <v>69</v>
      </c>
      <c r="C73" s="144">
        <v>2026</v>
      </c>
      <c r="D73" s="144" t="s">
        <v>746</v>
      </c>
      <c r="E73" s="144" t="s">
        <v>0</v>
      </c>
      <c r="F73" s="145">
        <v>46087</v>
      </c>
      <c r="G73" s="144">
        <v>0</v>
      </c>
      <c r="H73" s="144" t="s">
        <v>732</v>
      </c>
      <c r="I73" s="143"/>
      <c r="J73" s="144" t="s">
        <v>870</v>
      </c>
      <c r="K73" s="144" t="s">
        <v>871</v>
      </c>
    </row>
    <row r="74" spans="1:11" x14ac:dyDescent="0.2">
      <c r="A74" s="142"/>
      <c r="B74" s="144">
        <v>70</v>
      </c>
      <c r="C74" s="144">
        <v>2026</v>
      </c>
      <c r="D74" s="144" t="s">
        <v>746</v>
      </c>
      <c r="E74" s="144" t="s">
        <v>0</v>
      </c>
      <c r="F74" s="145">
        <v>46056</v>
      </c>
      <c r="G74" s="144">
        <v>0</v>
      </c>
      <c r="H74" s="144" t="s">
        <v>732</v>
      </c>
      <c r="I74" s="144">
        <v>70</v>
      </c>
      <c r="J74" s="144" t="s">
        <v>872</v>
      </c>
      <c r="K74" s="144" t="s">
        <v>873</v>
      </c>
    </row>
    <row r="75" spans="1:11" x14ac:dyDescent="0.2">
      <c r="A75" s="142"/>
      <c r="B75" s="144">
        <v>71</v>
      </c>
      <c r="C75" s="144">
        <v>2026</v>
      </c>
      <c r="D75" s="144" t="s">
        <v>746</v>
      </c>
      <c r="E75" s="144" t="s">
        <v>0</v>
      </c>
      <c r="F75" s="145">
        <v>46092</v>
      </c>
      <c r="G75" s="144">
        <v>0</v>
      </c>
      <c r="H75" s="144" t="s">
        <v>732</v>
      </c>
      <c r="I75" s="144">
        <v>71</v>
      </c>
      <c r="J75" s="144" t="s">
        <v>874</v>
      </c>
      <c r="K75" s="144" t="s">
        <v>875</v>
      </c>
    </row>
    <row r="76" spans="1:11" x14ac:dyDescent="0.2">
      <c r="A76" s="142"/>
      <c r="B76" s="144">
        <v>72</v>
      </c>
      <c r="C76" s="144">
        <v>2026</v>
      </c>
      <c r="D76" s="144" t="s">
        <v>746</v>
      </c>
      <c r="E76" s="144" t="s">
        <v>0</v>
      </c>
      <c r="F76" s="145">
        <v>46086</v>
      </c>
      <c r="G76" s="144">
        <v>0</v>
      </c>
      <c r="H76" s="144" t="s">
        <v>732</v>
      </c>
      <c r="I76" s="144">
        <v>72</v>
      </c>
      <c r="J76" s="144" t="s">
        <v>876</v>
      </c>
      <c r="K76" s="144" t="s">
        <v>877</v>
      </c>
    </row>
    <row r="77" spans="1:11" x14ac:dyDescent="0.2">
      <c r="A77" s="142"/>
      <c r="B77" s="144">
        <v>73</v>
      </c>
      <c r="C77" s="144">
        <v>2026</v>
      </c>
      <c r="D77" s="144" t="s">
        <v>746</v>
      </c>
      <c r="E77" s="144" t="s">
        <v>0</v>
      </c>
      <c r="F77" s="145">
        <v>46055</v>
      </c>
      <c r="G77" s="144">
        <v>0</v>
      </c>
      <c r="H77" s="144" t="s">
        <v>732</v>
      </c>
      <c r="I77" s="144">
        <v>73</v>
      </c>
      <c r="J77" s="144" t="s">
        <v>878</v>
      </c>
      <c r="K77" s="144" t="s">
        <v>879</v>
      </c>
    </row>
    <row r="78" spans="1:11" x14ac:dyDescent="0.2">
      <c r="A78" s="142"/>
      <c r="B78" s="144">
        <v>74</v>
      </c>
      <c r="C78" s="144">
        <v>2026</v>
      </c>
      <c r="D78" s="144" t="s">
        <v>746</v>
      </c>
      <c r="E78" s="144" t="s">
        <v>0</v>
      </c>
      <c r="F78" s="145">
        <v>46062</v>
      </c>
      <c r="G78" s="144">
        <v>0</v>
      </c>
      <c r="H78" s="144" t="s">
        <v>732</v>
      </c>
      <c r="I78" s="143"/>
      <c r="J78" s="144" t="s">
        <v>880</v>
      </c>
      <c r="K78" s="144" t="s">
        <v>881</v>
      </c>
    </row>
    <row r="79" spans="1:11" x14ac:dyDescent="0.2">
      <c r="A79" s="142"/>
      <c r="B79" s="144">
        <v>75</v>
      </c>
      <c r="C79" s="144">
        <v>2026</v>
      </c>
      <c r="D79" s="144" t="s">
        <v>746</v>
      </c>
      <c r="E79" s="144" t="s">
        <v>0</v>
      </c>
      <c r="F79" s="145">
        <v>46083</v>
      </c>
      <c r="G79" s="144">
        <v>0</v>
      </c>
      <c r="H79" s="144" t="s">
        <v>732</v>
      </c>
      <c r="I79" s="144">
        <v>75</v>
      </c>
      <c r="J79" s="144" t="s">
        <v>882</v>
      </c>
      <c r="K79" s="144" t="s">
        <v>883</v>
      </c>
    </row>
    <row r="80" spans="1:11" x14ac:dyDescent="0.2">
      <c r="A80" s="142"/>
      <c r="B80" s="144">
        <v>77</v>
      </c>
      <c r="C80" s="144">
        <v>2026</v>
      </c>
      <c r="D80" s="144" t="s">
        <v>746</v>
      </c>
      <c r="E80" s="144" t="s">
        <v>0</v>
      </c>
      <c r="F80" s="145">
        <v>46052</v>
      </c>
      <c r="G80" s="144">
        <v>0</v>
      </c>
      <c r="H80" s="144" t="s">
        <v>732</v>
      </c>
      <c r="I80" s="144">
        <v>77</v>
      </c>
      <c r="J80" s="144" t="s">
        <v>884</v>
      </c>
      <c r="K80" s="144" t="s">
        <v>885</v>
      </c>
    </row>
    <row r="81" spans="1:11" x14ac:dyDescent="0.2">
      <c r="A81" s="142"/>
      <c r="B81" s="144">
        <v>78</v>
      </c>
      <c r="C81" s="144">
        <v>2026</v>
      </c>
      <c r="D81" s="144" t="s">
        <v>746</v>
      </c>
      <c r="E81" s="144" t="s">
        <v>0</v>
      </c>
      <c r="F81" s="145">
        <v>46048</v>
      </c>
      <c r="G81" s="144">
        <v>0</v>
      </c>
      <c r="H81" s="144" t="s">
        <v>732</v>
      </c>
      <c r="I81" s="144">
        <v>78</v>
      </c>
      <c r="J81" s="144" t="s">
        <v>886</v>
      </c>
      <c r="K81" s="144" t="s">
        <v>887</v>
      </c>
    </row>
    <row r="82" spans="1:11" x14ac:dyDescent="0.2">
      <c r="A82" s="142"/>
      <c r="B82" s="144">
        <v>79</v>
      </c>
      <c r="C82" s="144">
        <v>2026</v>
      </c>
      <c r="D82" s="144" t="s">
        <v>746</v>
      </c>
      <c r="E82" s="144" t="s">
        <v>0</v>
      </c>
      <c r="F82" s="145">
        <v>46090</v>
      </c>
      <c r="G82" s="144">
        <v>0</v>
      </c>
      <c r="H82" s="144" t="s">
        <v>732</v>
      </c>
      <c r="I82" s="144">
        <v>79</v>
      </c>
      <c r="J82" s="144" t="s">
        <v>888</v>
      </c>
      <c r="K82" s="144" t="s">
        <v>889</v>
      </c>
    </row>
    <row r="83" spans="1:11" x14ac:dyDescent="0.2">
      <c r="A83" s="142"/>
      <c r="B83" s="144">
        <v>80</v>
      </c>
      <c r="C83" s="144">
        <v>2026</v>
      </c>
      <c r="D83" s="144" t="s">
        <v>746</v>
      </c>
      <c r="E83" s="144" t="s">
        <v>0</v>
      </c>
      <c r="F83" s="145">
        <v>46069</v>
      </c>
      <c r="G83" s="144">
        <v>0</v>
      </c>
      <c r="H83" s="144" t="s">
        <v>732</v>
      </c>
      <c r="I83" s="143"/>
      <c r="J83" s="144" t="s">
        <v>890</v>
      </c>
      <c r="K83" s="144" t="s">
        <v>891</v>
      </c>
    </row>
    <row r="84" spans="1:11" ht="25.5" x14ac:dyDescent="0.2">
      <c r="A84" s="142"/>
      <c r="B84" s="144">
        <v>81</v>
      </c>
      <c r="C84" s="144">
        <v>2026</v>
      </c>
      <c r="D84" s="144" t="s">
        <v>746</v>
      </c>
      <c r="E84" s="144" t="s">
        <v>0</v>
      </c>
      <c r="F84" s="145">
        <v>46094</v>
      </c>
      <c r="G84" s="144">
        <v>0</v>
      </c>
      <c r="H84" s="144" t="s">
        <v>732</v>
      </c>
      <c r="I84" s="144">
        <v>81</v>
      </c>
      <c r="J84" s="144" t="s">
        <v>892</v>
      </c>
      <c r="K84" s="144" t="s">
        <v>893</v>
      </c>
    </row>
    <row r="85" spans="1:11" x14ac:dyDescent="0.2">
      <c r="A85" s="142"/>
      <c r="B85" s="144">
        <v>82</v>
      </c>
      <c r="C85" s="144">
        <v>2026</v>
      </c>
      <c r="D85" s="144" t="s">
        <v>746</v>
      </c>
      <c r="E85" s="144" t="s">
        <v>0</v>
      </c>
      <c r="F85" s="145">
        <v>46094</v>
      </c>
      <c r="G85" s="144">
        <v>0</v>
      </c>
      <c r="H85" s="144" t="s">
        <v>732</v>
      </c>
      <c r="I85" s="144">
        <v>82</v>
      </c>
      <c r="J85" s="144" t="s">
        <v>851</v>
      </c>
      <c r="K85" s="144" t="s">
        <v>894</v>
      </c>
    </row>
    <row r="86" spans="1:11" ht="25.5" x14ac:dyDescent="0.2">
      <c r="A86" s="142"/>
      <c r="B86" s="144">
        <v>83</v>
      </c>
      <c r="C86" s="144">
        <v>2026</v>
      </c>
      <c r="D86" s="144" t="s">
        <v>746</v>
      </c>
      <c r="E86" s="144" t="s">
        <v>0</v>
      </c>
      <c r="F86" s="145">
        <v>46024</v>
      </c>
      <c r="G86" s="144">
        <v>0</v>
      </c>
      <c r="H86" s="144" t="s">
        <v>732</v>
      </c>
      <c r="I86" s="144">
        <v>83</v>
      </c>
      <c r="J86" s="144" t="s">
        <v>895</v>
      </c>
      <c r="K86" s="144" t="s">
        <v>896</v>
      </c>
    </row>
    <row r="87" spans="1:11" x14ac:dyDescent="0.2">
      <c r="A87" s="142"/>
      <c r="B87" s="144">
        <v>84</v>
      </c>
      <c r="C87" s="144">
        <v>2026</v>
      </c>
      <c r="D87" s="144" t="s">
        <v>746</v>
      </c>
      <c r="E87" s="144" t="s">
        <v>0</v>
      </c>
      <c r="F87" s="145">
        <v>46045</v>
      </c>
      <c r="G87" s="144">
        <v>0</v>
      </c>
      <c r="H87" s="144" t="s">
        <v>732</v>
      </c>
      <c r="I87" s="144">
        <v>84</v>
      </c>
      <c r="J87" s="144" t="s">
        <v>897</v>
      </c>
      <c r="K87" s="144" t="s">
        <v>898</v>
      </c>
    </row>
    <row r="88" spans="1:11" x14ac:dyDescent="0.2">
      <c r="A88" s="142"/>
      <c r="B88" s="144">
        <v>85</v>
      </c>
      <c r="C88" s="144">
        <v>2026</v>
      </c>
      <c r="D88" s="144" t="s">
        <v>746</v>
      </c>
      <c r="E88" s="144" t="s">
        <v>0</v>
      </c>
      <c r="F88" s="145">
        <v>46094</v>
      </c>
      <c r="G88" s="144">
        <v>0</v>
      </c>
      <c r="H88" s="144" t="s">
        <v>732</v>
      </c>
      <c r="I88" s="144">
        <v>85</v>
      </c>
      <c r="J88" s="144" t="s">
        <v>899</v>
      </c>
      <c r="K88" s="144" t="s">
        <v>900</v>
      </c>
    </row>
    <row r="89" spans="1:11" x14ac:dyDescent="0.2">
      <c r="A89" s="142"/>
      <c r="B89" s="144">
        <v>86</v>
      </c>
      <c r="C89" s="144">
        <v>2026</v>
      </c>
      <c r="D89" s="144" t="s">
        <v>746</v>
      </c>
      <c r="E89" s="144" t="s">
        <v>0</v>
      </c>
      <c r="F89" s="145">
        <v>46024</v>
      </c>
      <c r="G89" s="144">
        <v>0</v>
      </c>
      <c r="H89" s="144" t="s">
        <v>732</v>
      </c>
      <c r="I89" s="143"/>
      <c r="J89" s="144" t="s">
        <v>897</v>
      </c>
      <c r="K89" s="144" t="s">
        <v>901</v>
      </c>
    </row>
    <row r="90" spans="1:11" x14ac:dyDescent="0.2">
      <c r="A90" s="142"/>
      <c r="B90" s="144">
        <v>87</v>
      </c>
      <c r="C90" s="144">
        <v>2026</v>
      </c>
      <c r="D90" s="144" t="s">
        <v>746</v>
      </c>
      <c r="E90" s="144" t="s">
        <v>0</v>
      </c>
      <c r="F90" s="145">
        <v>46069</v>
      </c>
      <c r="G90" s="144">
        <v>0</v>
      </c>
      <c r="H90" s="144" t="s">
        <v>732</v>
      </c>
      <c r="I90" s="144">
        <v>87</v>
      </c>
      <c r="J90" s="144" t="s">
        <v>902</v>
      </c>
      <c r="K90" s="144" t="s">
        <v>903</v>
      </c>
    </row>
    <row r="91" spans="1:11" ht="25.5" x14ac:dyDescent="0.2">
      <c r="A91" s="142"/>
      <c r="B91" s="144">
        <v>88</v>
      </c>
      <c r="C91" s="144">
        <v>2026</v>
      </c>
      <c r="D91" s="144" t="s">
        <v>746</v>
      </c>
      <c r="E91" s="144" t="s">
        <v>0</v>
      </c>
      <c r="F91" s="145">
        <v>46083</v>
      </c>
      <c r="G91" s="144">
        <v>0</v>
      </c>
      <c r="H91" s="144" t="s">
        <v>732</v>
      </c>
      <c r="I91" s="143"/>
      <c r="J91" s="144" t="s">
        <v>904</v>
      </c>
      <c r="K91" s="144" t="s">
        <v>905</v>
      </c>
    </row>
    <row r="92" spans="1:11" x14ac:dyDescent="0.2">
      <c r="A92" s="142"/>
      <c r="B92" s="144">
        <v>89</v>
      </c>
      <c r="C92" s="144">
        <v>2026</v>
      </c>
      <c r="D92" s="144" t="s">
        <v>746</v>
      </c>
      <c r="E92" s="144" t="s">
        <v>0</v>
      </c>
      <c r="F92" s="145">
        <v>46092</v>
      </c>
      <c r="G92" s="144">
        <v>0</v>
      </c>
      <c r="H92" s="144" t="s">
        <v>732</v>
      </c>
      <c r="I92" s="144">
        <v>89</v>
      </c>
      <c r="J92" s="144" t="s">
        <v>906</v>
      </c>
      <c r="K92" s="144" t="s">
        <v>907</v>
      </c>
    </row>
    <row r="93" spans="1:11" x14ac:dyDescent="0.2">
      <c r="A93" s="142"/>
      <c r="B93" s="144">
        <v>90</v>
      </c>
      <c r="C93" s="144">
        <v>2026</v>
      </c>
      <c r="D93" s="144" t="s">
        <v>746</v>
      </c>
      <c r="E93" s="144" t="s">
        <v>0</v>
      </c>
      <c r="F93" s="145">
        <v>46080</v>
      </c>
      <c r="G93" s="144">
        <v>0</v>
      </c>
      <c r="H93" s="144" t="s">
        <v>732</v>
      </c>
      <c r="I93" s="144">
        <v>90</v>
      </c>
      <c r="J93" s="144" t="s">
        <v>908</v>
      </c>
      <c r="K93" s="144" t="s">
        <v>909</v>
      </c>
    </row>
    <row r="94" spans="1:11" ht="25.5" x14ac:dyDescent="0.2">
      <c r="A94" s="142"/>
      <c r="B94" s="144">
        <v>91</v>
      </c>
      <c r="C94" s="144">
        <v>2026</v>
      </c>
      <c r="D94" s="144" t="s">
        <v>746</v>
      </c>
      <c r="E94" s="144" t="s">
        <v>0</v>
      </c>
      <c r="F94" s="145">
        <v>46080</v>
      </c>
      <c r="G94" s="144">
        <v>0</v>
      </c>
      <c r="H94" s="144" t="s">
        <v>732</v>
      </c>
      <c r="I94" s="144">
        <v>91</v>
      </c>
      <c r="J94" s="144" t="s">
        <v>910</v>
      </c>
      <c r="K94" s="144" t="s">
        <v>911</v>
      </c>
    </row>
    <row r="95" spans="1:11" x14ac:dyDescent="0.2">
      <c r="A95" s="142"/>
      <c r="B95" s="144">
        <v>92</v>
      </c>
      <c r="C95" s="144">
        <v>2026</v>
      </c>
      <c r="D95" s="144" t="s">
        <v>746</v>
      </c>
      <c r="E95" s="144" t="s">
        <v>0</v>
      </c>
      <c r="F95" s="145">
        <v>46080</v>
      </c>
      <c r="G95" s="144">
        <v>0</v>
      </c>
      <c r="H95" s="144" t="s">
        <v>732</v>
      </c>
      <c r="I95" s="144">
        <v>92</v>
      </c>
      <c r="J95" s="144" t="s">
        <v>884</v>
      </c>
      <c r="K95" s="144" t="s">
        <v>912</v>
      </c>
    </row>
    <row r="96" spans="1:11" x14ac:dyDescent="0.2">
      <c r="A96" s="142"/>
      <c r="B96" s="144">
        <v>93</v>
      </c>
      <c r="C96" s="144">
        <v>2026</v>
      </c>
      <c r="D96" s="144" t="s">
        <v>746</v>
      </c>
      <c r="E96" s="144" t="s">
        <v>0</v>
      </c>
      <c r="F96" s="145">
        <v>46028</v>
      </c>
      <c r="G96" s="144">
        <v>0</v>
      </c>
      <c r="H96" s="144" t="s">
        <v>732</v>
      </c>
      <c r="I96" s="144">
        <v>93</v>
      </c>
      <c r="J96" s="144" t="s">
        <v>913</v>
      </c>
      <c r="K96" s="144" t="s">
        <v>914</v>
      </c>
    </row>
    <row r="97" spans="1:11" x14ac:dyDescent="0.2">
      <c r="A97" s="142"/>
      <c r="B97" s="144">
        <v>94</v>
      </c>
      <c r="C97" s="144">
        <v>2026</v>
      </c>
      <c r="D97" s="144" t="s">
        <v>746</v>
      </c>
      <c r="E97" s="144" t="s">
        <v>0</v>
      </c>
      <c r="F97" s="145">
        <v>46080</v>
      </c>
      <c r="G97" s="144">
        <v>0</v>
      </c>
      <c r="H97" s="144" t="s">
        <v>732</v>
      </c>
      <c r="I97" s="144">
        <v>94</v>
      </c>
      <c r="J97" s="144" t="s">
        <v>884</v>
      </c>
      <c r="K97" s="143"/>
    </row>
    <row r="98" spans="1:11" x14ac:dyDescent="0.2">
      <c r="A98" s="142"/>
      <c r="B98" s="144">
        <v>96</v>
      </c>
      <c r="C98" s="144">
        <v>2026</v>
      </c>
      <c r="D98" s="144" t="s">
        <v>746</v>
      </c>
      <c r="E98" s="144" t="s">
        <v>0</v>
      </c>
      <c r="F98" s="145">
        <v>46028</v>
      </c>
      <c r="G98" s="144">
        <v>0</v>
      </c>
      <c r="H98" s="144" t="s">
        <v>732</v>
      </c>
      <c r="I98" s="144">
        <v>96</v>
      </c>
      <c r="J98" s="144" t="s">
        <v>915</v>
      </c>
      <c r="K98" s="144" t="s">
        <v>916</v>
      </c>
    </row>
    <row r="99" spans="1:11" x14ac:dyDescent="0.2">
      <c r="A99" s="142"/>
      <c r="B99" s="144">
        <v>97</v>
      </c>
      <c r="C99" s="144">
        <v>2026</v>
      </c>
      <c r="D99" s="144" t="s">
        <v>746</v>
      </c>
      <c r="E99" s="144" t="s">
        <v>0</v>
      </c>
      <c r="F99" s="145">
        <v>46028</v>
      </c>
      <c r="G99" s="144">
        <v>0</v>
      </c>
      <c r="H99" s="144" t="s">
        <v>732</v>
      </c>
      <c r="I99" s="144">
        <v>97</v>
      </c>
      <c r="J99" s="144" t="s">
        <v>917</v>
      </c>
      <c r="K99" s="144" t="s">
        <v>918</v>
      </c>
    </row>
    <row r="100" spans="1:11" x14ac:dyDescent="0.2">
      <c r="A100" s="142"/>
      <c r="B100" s="144">
        <v>98</v>
      </c>
      <c r="C100" s="144">
        <v>2026</v>
      </c>
      <c r="D100" s="144" t="s">
        <v>746</v>
      </c>
      <c r="E100" s="144" t="s">
        <v>0</v>
      </c>
      <c r="F100" s="145">
        <v>46086</v>
      </c>
      <c r="G100" s="144">
        <v>0</v>
      </c>
      <c r="H100" s="144" t="s">
        <v>732</v>
      </c>
      <c r="I100" s="144">
        <v>98</v>
      </c>
      <c r="J100" s="144" t="s">
        <v>919</v>
      </c>
      <c r="K100" s="144" t="s">
        <v>920</v>
      </c>
    </row>
    <row r="101" spans="1:11" ht="25.5" x14ac:dyDescent="0.2">
      <c r="A101" s="142"/>
      <c r="B101" s="144">
        <v>99</v>
      </c>
      <c r="C101" s="144">
        <v>2026</v>
      </c>
      <c r="D101" s="144" t="s">
        <v>746</v>
      </c>
      <c r="E101" s="144" t="s">
        <v>0</v>
      </c>
      <c r="F101" s="145">
        <v>46086</v>
      </c>
      <c r="G101" s="144">
        <v>0</v>
      </c>
      <c r="H101" s="144" t="s">
        <v>732</v>
      </c>
      <c r="I101" s="144">
        <v>99</v>
      </c>
      <c r="J101" s="144" t="s">
        <v>921</v>
      </c>
      <c r="K101" s="144" t="s">
        <v>922</v>
      </c>
    </row>
    <row r="102" spans="1:11" x14ac:dyDescent="0.2">
      <c r="A102" s="142"/>
      <c r="B102" s="144">
        <v>100</v>
      </c>
      <c r="C102" s="144">
        <v>2026</v>
      </c>
      <c r="D102" s="144" t="s">
        <v>746</v>
      </c>
      <c r="E102" s="144" t="s">
        <v>0</v>
      </c>
      <c r="F102" s="145">
        <v>46028</v>
      </c>
      <c r="G102" s="144">
        <v>0</v>
      </c>
      <c r="H102" s="144" t="s">
        <v>732</v>
      </c>
      <c r="I102" s="144">
        <v>100</v>
      </c>
      <c r="J102" s="144" t="s">
        <v>923</v>
      </c>
      <c r="K102" s="144" t="s">
        <v>924</v>
      </c>
    </row>
    <row r="103" spans="1:11" x14ac:dyDescent="0.2">
      <c r="A103" s="142"/>
      <c r="B103" s="144">
        <v>101</v>
      </c>
      <c r="C103" s="144">
        <v>2026</v>
      </c>
      <c r="D103" s="144" t="s">
        <v>746</v>
      </c>
      <c r="E103" s="144" t="s">
        <v>0</v>
      </c>
      <c r="F103" s="145">
        <v>46028</v>
      </c>
      <c r="G103" s="144">
        <v>0</v>
      </c>
      <c r="H103" s="144" t="s">
        <v>732</v>
      </c>
      <c r="I103" s="144">
        <v>101</v>
      </c>
      <c r="J103" s="144" t="s">
        <v>925</v>
      </c>
      <c r="K103" s="144" t="s">
        <v>926</v>
      </c>
    </row>
    <row r="104" spans="1:11" x14ac:dyDescent="0.2">
      <c r="A104" s="142"/>
      <c r="B104" s="144">
        <v>102</v>
      </c>
      <c r="C104" s="144">
        <v>2026</v>
      </c>
      <c r="D104" s="144" t="s">
        <v>746</v>
      </c>
      <c r="E104" s="144" t="s">
        <v>0</v>
      </c>
      <c r="F104" s="145">
        <v>46028</v>
      </c>
      <c r="G104" s="144">
        <v>0</v>
      </c>
      <c r="H104" s="144" t="s">
        <v>732</v>
      </c>
      <c r="I104" s="144">
        <v>102</v>
      </c>
      <c r="J104" s="144" t="s">
        <v>925</v>
      </c>
      <c r="K104" s="144" t="s">
        <v>927</v>
      </c>
    </row>
    <row r="105" spans="1:11" ht="25.5" x14ac:dyDescent="0.2">
      <c r="A105" s="142"/>
      <c r="B105" s="144">
        <v>103</v>
      </c>
      <c r="C105" s="144">
        <v>2026</v>
      </c>
      <c r="D105" s="144" t="s">
        <v>746</v>
      </c>
      <c r="E105" s="144" t="s">
        <v>0</v>
      </c>
      <c r="F105" s="145">
        <v>46024</v>
      </c>
      <c r="G105" s="144">
        <v>0</v>
      </c>
      <c r="H105" s="144" t="s">
        <v>732</v>
      </c>
      <c r="I105" s="144">
        <v>103</v>
      </c>
      <c r="J105" s="144" t="s">
        <v>928</v>
      </c>
      <c r="K105" s="144" t="s">
        <v>929</v>
      </c>
    </row>
    <row r="106" spans="1:11" x14ac:dyDescent="0.2">
      <c r="A106" s="142"/>
      <c r="B106" s="144">
        <v>104</v>
      </c>
      <c r="C106" s="144">
        <v>2026</v>
      </c>
      <c r="D106" s="144" t="s">
        <v>746</v>
      </c>
      <c r="E106" s="144" t="s">
        <v>0</v>
      </c>
      <c r="F106" s="145">
        <v>46056</v>
      </c>
      <c r="G106" s="144">
        <v>0</v>
      </c>
      <c r="H106" s="144" t="s">
        <v>732</v>
      </c>
      <c r="I106" s="144">
        <v>104</v>
      </c>
      <c r="J106" s="144" t="s">
        <v>930</v>
      </c>
      <c r="K106" s="144" t="s">
        <v>931</v>
      </c>
    </row>
    <row r="107" spans="1:11" x14ac:dyDescent="0.2">
      <c r="A107" s="142"/>
      <c r="B107" s="144">
        <v>105</v>
      </c>
      <c r="C107" s="144">
        <v>2026</v>
      </c>
      <c r="D107" s="144" t="s">
        <v>746</v>
      </c>
      <c r="E107" s="144" t="s">
        <v>0</v>
      </c>
      <c r="F107" s="145">
        <v>46027</v>
      </c>
      <c r="G107" s="144">
        <v>0</v>
      </c>
      <c r="H107" s="144" t="s">
        <v>732</v>
      </c>
      <c r="I107" s="144">
        <v>105</v>
      </c>
      <c r="J107" s="144" t="s">
        <v>932</v>
      </c>
      <c r="K107" s="144" t="s">
        <v>933</v>
      </c>
    </row>
    <row r="108" spans="1:11" x14ac:dyDescent="0.2">
      <c r="A108" s="142"/>
      <c r="B108" s="144">
        <v>106</v>
      </c>
      <c r="C108" s="144">
        <v>2026</v>
      </c>
      <c r="D108" s="144" t="s">
        <v>746</v>
      </c>
      <c r="E108" s="144" t="s">
        <v>0</v>
      </c>
      <c r="F108" s="145">
        <v>46024</v>
      </c>
      <c r="G108" s="144">
        <v>0</v>
      </c>
      <c r="H108" s="144" t="s">
        <v>732</v>
      </c>
      <c r="I108" s="144">
        <v>106</v>
      </c>
      <c r="J108" s="144" t="s">
        <v>934</v>
      </c>
      <c r="K108" s="144" t="s">
        <v>935</v>
      </c>
    </row>
    <row r="109" spans="1:11" x14ac:dyDescent="0.2">
      <c r="A109" s="142"/>
      <c r="B109" s="144">
        <v>107</v>
      </c>
      <c r="C109" s="144">
        <v>2026</v>
      </c>
      <c r="D109" s="144" t="s">
        <v>746</v>
      </c>
      <c r="E109" s="144" t="s">
        <v>0</v>
      </c>
      <c r="F109" s="145">
        <v>46024</v>
      </c>
      <c r="G109" s="144">
        <v>0</v>
      </c>
      <c r="H109" s="144" t="s">
        <v>732</v>
      </c>
      <c r="I109" s="144">
        <v>107</v>
      </c>
      <c r="J109" s="144" t="s">
        <v>897</v>
      </c>
      <c r="K109" s="144" t="s">
        <v>936</v>
      </c>
    </row>
    <row r="110" spans="1:11" x14ac:dyDescent="0.2">
      <c r="A110" s="142"/>
      <c r="B110" s="144">
        <v>108</v>
      </c>
      <c r="C110" s="144">
        <v>2026</v>
      </c>
      <c r="D110" s="144" t="s">
        <v>746</v>
      </c>
      <c r="E110" s="144" t="s">
        <v>0</v>
      </c>
      <c r="F110" s="145">
        <v>46024</v>
      </c>
      <c r="G110" s="144">
        <v>0</v>
      </c>
      <c r="H110" s="144" t="s">
        <v>732</v>
      </c>
      <c r="I110" s="144">
        <v>108</v>
      </c>
      <c r="J110" s="144" t="s">
        <v>897</v>
      </c>
      <c r="K110" s="144" t="s">
        <v>937</v>
      </c>
    </row>
    <row r="111" spans="1:11" x14ac:dyDescent="0.2">
      <c r="A111" s="142"/>
      <c r="B111" s="144">
        <v>109</v>
      </c>
      <c r="C111" s="144">
        <v>2026</v>
      </c>
      <c r="D111" s="144" t="s">
        <v>746</v>
      </c>
      <c r="E111" s="144" t="s">
        <v>0</v>
      </c>
      <c r="F111" s="145">
        <v>46104</v>
      </c>
      <c r="G111" s="144">
        <v>0</v>
      </c>
      <c r="H111" s="144" t="s">
        <v>732</v>
      </c>
      <c r="I111" s="143"/>
      <c r="J111" s="144" t="s">
        <v>938</v>
      </c>
      <c r="K111" s="144" t="s">
        <v>939</v>
      </c>
    </row>
    <row r="112" spans="1:11" x14ac:dyDescent="0.2">
      <c r="A112" s="142"/>
      <c r="B112" s="144">
        <v>110</v>
      </c>
      <c r="C112" s="144">
        <v>2026</v>
      </c>
      <c r="D112" s="144" t="s">
        <v>746</v>
      </c>
      <c r="E112" s="144" t="s">
        <v>0</v>
      </c>
      <c r="F112" s="145">
        <v>46104</v>
      </c>
      <c r="G112" s="144">
        <v>0</v>
      </c>
      <c r="H112" s="144" t="s">
        <v>732</v>
      </c>
      <c r="I112" s="144">
        <v>110</v>
      </c>
      <c r="J112" s="144" t="s">
        <v>940</v>
      </c>
      <c r="K112" s="144" t="s">
        <v>941</v>
      </c>
    </row>
    <row r="113" spans="1:11" x14ac:dyDescent="0.2">
      <c r="A113" s="142"/>
      <c r="B113" s="144">
        <v>111</v>
      </c>
      <c r="C113" s="144">
        <v>2026</v>
      </c>
      <c r="D113" s="144" t="s">
        <v>746</v>
      </c>
      <c r="E113" s="144" t="s">
        <v>0</v>
      </c>
      <c r="F113" s="145">
        <v>46099</v>
      </c>
      <c r="G113" s="144">
        <v>0</v>
      </c>
      <c r="H113" s="144" t="s">
        <v>732</v>
      </c>
      <c r="I113" s="144">
        <v>111</v>
      </c>
      <c r="J113" s="144" t="s">
        <v>942</v>
      </c>
      <c r="K113" s="144" t="s">
        <v>943</v>
      </c>
    </row>
    <row r="114" spans="1:11" x14ac:dyDescent="0.2">
      <c r="A114" s="142"/>
      <c r="B114" s="144">
        <v>112</v>
      </c>
      <c r="C114" s="144">
        <v>2026</v>
      </c>
      <c r="D114" s="144" t="s">
        <v>746</v>
      </c>
      <c r="E114" s="144" t="s">
        <v>0</v>
      </c>
      <c r="F114" s="145">
        <v>46104</v>
      </c>
      <c r="G114" s="144">
        <v>0</v>
      </c>
      <c r="H114" s="144" t="s">
        <v>732</v>
      </c>
      <c r="I114" s="144">
        <v>112</v>
      </c>
      <c r="J114" s="144" t="s">
        <v>944</v>
      </c>
      <c r="K114" s="144" t="s">
        <v>945</v>
      </c>
    </row>
    <row r="115" spans="1:11" x14ac:dyDescent="0.2">
      <c r="A115" s="142"/>
      <c r="B115" s="144">
        <v>113</v>
      </c>
      <c r="C115" s="144">
        <v>2026</v>
      </c>
      <c r="D115" s="144" t="s">
        <v>746</v>
      </c>
      <c r="E115" s="144" t="s">
        <v>0</v>
      </c>
      <c r="F115" s="145">
        <v>46105</v>
      </c>
      <c r="G115" s="144">
        <v>0</v>
      </c>
      <c r="H115" s="144" t="s">
        <v>732</v>
      </c>
      <c r="I115" s="144">
        <v>113</v>
      </c>
      <c r="J115" s="144" t="s">
        <v>944</v>
      </c>
      <c r="K115" s="144" t="s">
        <v>946</v>
      </c>
    </row>
    <row r="116" spans="1:11" ht="25.5" x14ac:dyDescent="0.2">
      <c r="A116" s="142"/>
      <c r="B116" s="144">
        <v>114</v>
      </c>
      <c r="C116" s="144">
        <v>2026</v>
      </c>
      <c r="D116" s="144" t="s">
        <v>746</v>
      </c>
      <c r="E116" s="144" t="s">
        <v>0</v>
      </c>
      <c r="F116" s="145">
        <v>46098</v>
      </c>
      <c r="G116" s="144">
        <v>0</v>
      </c>
      <c r="H116" s="144" t="s">
        <v>732</v>
      </c>
      <c r="I116" s="144">
        <v>114</v>
      </c>
      <c r="J116" s="144" t="s">
        <v>947</v>
      </c>
      <c r="K116" s="144" t="s">
        <v>948</v>
      </c>
    </row>
    <row r="117" spans="1:11" x14ac:dyDescent="0.2">
      <c r="A117" s="142"/>
      <c r="B117" s="144">
        <v>115</v>
      </c>
      <c r="C117" s="144">
        <v>2026</v>
      </c>
      <c r="D117" s="144" t="s">
        <v>746</v>
      </c>
      <c r="E117" s="144" t="s">
        <v>0</v>
      </c>
      <c r="F117" s="145">
        <v>46091</v>
      </c>
      <c r="G117" s="144">
        <v>0</v>
      </c>
      <c r="H117" s="144" t="s">
        <v>732</v>
      </c>
      <c r="I117" s="144">
        <v>115</v>
      </c>
      <c r="J117" s="144" t="s">
        <v>949</v>
      </c>
      <c r="K117" s="144" t="s">
        <v>950</v>
      </c>
    </row>
    <row r="118" spans="1:11" x14ac:dyDescent="0.2">
      <c r="A118" s="142"/>
      <c r="B118" s="144">
        <v>116</v>
      </c>
      <c r="C118" s="144">
        <v>2026</v>
      </c>
      <c r="D118" s="144" t="s">
        <v>746</v>
      </c>
      <c r="E118" s="144" t="s">
        <v>0</v>
      </c>
      <c r="F118" s="145">
        <v>46105</v>
      </c>
      <c r="G118" s="144">
        <v>0</v>
      </c>
      <c r="H118" s="144" t="s">
        <v>732</v>
      </c>
      <c r="I118" s="143"/>
      <c r="J118" s="144" t="s">
        <v>951</v>
      </c>
      <c r="K118" s="144" t="s">
        <v>952</v>
      </c>
    </row>
    <row r="119" spans="1:11" x14ac:dyDescent="0.2">
      <c r="A119" s="142"/>
      <c r="B119" s="144">
        <v>118</v>
      </c>
      <c r="C119" s="144">
        <v>2026</v>
      </c>
      <c r="D119" s="144" t="s">
        <v>746</v>
      </c>
      <c r="E119" s="144" t="s">
        <v>0</v>
      </c>
      <c r="F119" s="145">
        <v>46076</v>
      </c>
      <c r="G119" s="144">
        <v>0</v>
      </c>
      <c r="H119" s="144" t="s">
        <v>732</v>
      </c>
      <c r="I119" s="144">
        <v>118</v>
      </c>
      <c r="J119" s="144" t="s">
        <v>953</v>
      </c>
      <c r="K119" s="144" t="s">
        <v>954</v>
      </c>
    </row>
    <row r="120" spans="1:11" ht="25.5" x14ac:dyDescent="0.2">
      <c r="A120" s="142"/>
      <c r="B120" s="144">
        <v>119</v>
      </c>
      <c r="C120" s="144">
        <v>2026</v>
      </c>
      <c r="D120" s="144" t="s">
        <v>746</v>
      </c>
      <c r="E120" s="144" t="s">
        <v>0</v>
      </c>
      <c r="F120" s="145">
        <v>46090</v>
      </c>
      <c r="G120" s="144">
        <v>0</v>
      </c>
      <c r="H120" s="144" t="s">
        <v>732</v>
      </c>
      <c r="I120" s="144">
        <v>119</v>
      </c>
      <c r="J120" s="144" t="s">
        <v>955</v>
      </c>
      <c r="K120" s="144" t="s">
        <v>956</v>
      </c>
    </row>
    <row r="121" spans="1:11" x14ac:dyDescent="0.2">
      <c r="A121" s="142"/>
      <c r="B121" s="144">
        <v>120</v>
      </c>
      <c r="C121" s="144">
        <v>2026</v>
      </c>
      <c r="D121" s="144" t="s">
        <v>746</v>
      </c>
      <c r="E121" s="144" t="s">
        <v>0</v>
      </c>
      <c r="F121" s="145">
        <v>46098</v>
      </c>
      <c r="G121" s="144">
        <v>0</v>
      </c>
      <c r="H121" s="144" t="s">
        <v>732</v>
      </c>
      <c r="I121" s="144">
        <v>120</v>
      </c>
      <c r="J121" s="144" t="s">
        <v>957</v>
      </c>
      <c r="K121" s="144" t="s">
        <v>958</v>
      </c>
    </row>
    <row r="122" spans="1:11" ht="25.5" x14ac:dyDescent="0.2">
      <c r="A122" s="142"/>
      <c r="B122" s="144">
        <v>121</v>
      </c>
      <c r="C122" s="144">
        <v>2026</v>
      </c>
      <c r="D122" s="144" t="s">
        <v>746</v>
      </c>
      <c r="E122" s="144" t="s">
        <v>0</v>
      </c>
      <c r="F122" s="145">
        <v>46093</v>
      </c>
      <c r="G122" s="144">
        <v>0</v>
      </c>
      <c r="H122" s="144" t="s">
        <v>732</v>
      </c>
      <c r="I122" s="144">
        <v>121</v>
      </c>
      <c r="J122" s="144" t="s">
        <v>959</v>
      </c>
      <c r="K122" s="144" t="s">
        <v>960</v>
      </c>
    </row>
    <row r="123" spans="1:11" ht="25.5" x14ac:dyDescent="0.2">
      <c r="A123" s="142"/>
      <c r="B123" s="144">
        <v>122</v>
      </c>
      <c r="C123" s="144">
        <v>2026</v>
      </c>
      <c r="D123" s="144" t="s">
        <v>746</v>
      </c>
      <c r="E123" s="144" t="s">
        <v>0</v>
      </c>
      <c r="F123" s="145">
        <v>46052</v>
      </c>
      <c r="G123" s="144">
        <v>0</v>
      </c>
      <c r="H123" s="144" t="s">
        <v>732</v>
      </c>
      <c r="I123" s="144">
        <v>122</v>
      </c>
      <c r="J123" s="144" t="s">
        <v>961</v>
      </c>
      <c r="K123" s="144" t="s">
        <v>962</v>
      </c>
    </row>
    <row r="124" spans="1:11" x14ac:dyDescent="0.2">
      <c r="A124" s="142"/>
      <c r="B124" s="144">
        <v>123</v>
      </c>
      <c r="C124" s="144">
        <v>2026</v>
      </c>
      <c r="D124" s="144" t="s">
        <v>746</v>
      </c>
      <c r="E124" s="144" t="s">
        <v>0</v>
      </c>
      <c r="F124" s="145">
        <v>46111</v>
      </c>
      <c r="G124" s="144">
        <v>0</v>
      </c>
      <c r="H124" s="144" t="s">
        <v>732</v>
      </c>
      <c r="I124" s="144">
        <v>123</v>
      </c>
      <c r="J124" s="144" t="s">
        <v>963</v>
      </c>
      <c r="K124" s="144" t="s">
        <v>964</v>
      </c>
    </row>
    <row r="125" spans="1:11" x14ac:dyDescent="0.2">
      <c r="A125" s="142"/>
      <c r="B125" s="144">
        <v>124</v>
      </c>
      <c r="C125" s="144">
        <v>2026</v>
      </c>
      <c r="D125" s="144" t="s">
        <v>746</v>
      </c>
      <c r="E125" s="144" t="s">
        <v>0</v>
      </c>
      <c r="F125" s="145">
        <v>46111</v>
      </c>
      <c r="G125" s="144">
        <v>0</v>
      </c>
      <c r="H125" s="144" t="s">
        <v>732</v>
      </c>
      <c r="I125" s="144">
        <v>124</v>
      </c>
      <c r="J125" s="144" t="s">
        <v>965</v>
      </c>
      <c r="K125" s="144" t="s">
        <v>966</v>
      </c>
    </row>
    <row r="126" spans="1:11" ht="25.5" x14ac:dyDescent="0.2">
      <c r="A126" s="142"/>
      <c r="B126" s="144">
        <v>125</v>
      </c>
      <c r="C126" s="144">
        <v>2026</v>
      </c>
      <c r="D126" s="144" t="s">
        <v>746</v>
      </c>
      <c r="E126" s="144" t="s">
        <v>0</v>
      </c>
      <c r="F126" s="145">
        <v>46100</v>
      </c>
      <c r="G126" s="144">
        <v>0</v>
      </c>
      <c r="H126" s="144" t="s">
        <v>732</v>
      </c>
      <c r="I126" s="144">
        <v>125</v>
      </c>
      <c r="J126" s="144" t="s">
        <v>967</v>
      </c>
      <c r="K126" s="144" t="s">
        <v>968</v>
      </c>
    </row>
    <row r="127" spans="1:11" x14ac:dyDescent="0.2">
      <c r="A127" s="142"/>
      <c r="B127" s="144">
        <v>126</v>
      </c>
      <c r="C127" s="144">
        <v>2026</v>
      </c>
      <c r="D127" s="144" t="s">
        <v>746</v>
      </c>
      <c r="E127" s="144" t="s">
        <v>0</v>
      </c>
      <c r="F127" s="145">
        <v>46104</v>
      </c>
      <c r="G127" s="144">
        <v>0</v>
      </c>
      <c r="H127" s="144" t="s">
        <v>732</v>
      </c>
      <c r="I127" s="144">
        <v>126</v>
      </c>
      <c r="J127" s="144" t="s">
        <v>969</v>
      </c>
      <c r="K127" s="144" t="s">
        <v>970</v>
      </c>
    </row>
    <row r="128" spans="1:11" ht="25.5" x14ac:dyDescent="0.2">
      <c r="A128" s="142"/>
      <c r="B128" s="144">
        <v>127</v>
      </c>
      <c r="C128" s="144">
        <v>2026</v>
      </c>
      <c r="D128" s="144" t="s">
        <v>746</v>
      </c>
      <c r="E128" s="144" t="s">
        <v>0</v>
      </c>
      <c r="F128" s="145">
        <v>46059</v>
      </c>
      <c r="G128" s="144">
        <v>0</v>
      </c>
      <c r="H128" s="144" t="s">
        <v>732</v>
      </c>
      <c r="I128" s="144">
        <v>127</v>
      </c>
      <c r="J128" s="144" t="s">
        <v>971</v>
      </c>
      <c r="K128" s="144" t="s">
        <v>972</v>
      </c>
    </row>
    <row r="129" spans="1:11" ht="25.5" x14ac:dyDescent="0.2">
      <c r="A129" s="142"/>
      <c r="B129" s="144">
        <v>128</v>
      </c>
      <c r="C129" s="144">
        <v>2026</v>
      </c>
      <c r="D129" s="144" t="s">
        <v>746</v>
      </c>
      <c r="E129" s="144" t="s">
        <v>0</v>
      </c>
      <c r="F129" s="145">
        <v>46094</v>
      </c>
      <c r="G129" s="144">
        <v>0</v>
      </c>
      <c r="H129" s="144" t="s">
        <v>732</v>
      </c>
      <c r="I129" s="144">
        <v>128</v>
      </c>
      <c r="J129" s="144" t="s">
        <v>973</v>
      </c>
      <c r="K129" s="144" t="s">
        <v>974</v>
      </c>
    </row>
    <row r="130" spans="1:11" x14ac:dyDescent="0.2">
      <c r="A130" s="142"/>
      <c r="B130" s="144">
        <v>129</v>
      </c>
      <c r="C130" s="144">
        <v>2026</v>
      </c>
      <c r="D130" s="144" t="s">
        <v>746</v>
      </c>
      <c r="E130" s="144" t="s">
        <v>0</v>
      </c>
      <c r="F130" s="145">
        <v>46100</v>
      </c>
      <c r="G130" s="144">
        <v>0</v>
      </c>
      <c r="H130" s="144" t="s">
        <v>732</v>
      </c>
      <c r="I130" s="144">
        <v>129</v>
      </c>
      <c r="J130" s="144" t="s">
        <v>975</v>
      </c>
      <c r="K130" s="144" t="s">
        <v>976</v>
      </c>
    </row>
    <row r="131" spans="1:11" ht="25.5" x14ac:dyDescent="0.2">
      <c r="A131" s="142"/>
      <c r="B131" s="144">
        <v>130</v>
      </c>
      <c r="C131" s="144">
        <v>2026</v>
      </c>
      <c r="D131" s="144" t="s">
        <v>746</v>
      </c>
      <c r="E131" s="144" t="s">
        <v>0</v>
      </c>
      <c r="F131" s="145">
        <v>46024</v>
      </c>
      <c r="G131" s="144">
        <v>0</v>
      </c>
      <c r="H131" s="144" t="s">
        <v>732</v>
      </c>
      <c r="I131" s="144">
        <v>130</v>
      </c>
      <c r="J131" s="144" t="s">
        <v>977</v>
      </c>
      <c r="K131" s="144" t="s">
        <v>978</v>
      </c>
    </row>
    <row r="132" spans="1:11" x14ac:dyDescent="0.2">
      <c r="A132" s="142"/>
      <c r="B132" s="144">
        <v>131</v>
      </c>
      <c r="C132" s="144">
        <v>2026</v>
      </c>
      <c r="D132" s="144" t="s">
        <v>746</v>
      </c>
      <c r="E132" s="144" t="s">
        <v>0</v>
      </c>
      <c r="F132" s="145">
        <v>46024</v>
      </c>
      <c r="G132" s="144">
        <v>0</v>
      </c>
      <c r="H132" s="144" t="s">
        <v>732</v>
      </c>
      <c r="I132" s="144">
        <v>131</v>
      </c>
      <c r="J132" s="144" t="s">
        <v>979</v>
      </c>
      <c r="K132" s="144" t="s">
        <v>980</v>
      </c>
    </row>
    <row r="133" spans="1:11" x14ac:dyDescent="0.2">
      <c r="A133" s="142"/>
      <c r="B133" s="144">
        <v>132</v>
      </c>
      <c r="C133" s="144">
        <v>2026</v>
      </c>
      <c r="D133" s="144" t="s">
        <v>746</v>
      </c>
      <c r="E133" s="144" t="s">
        <v>0</v>
      </c>
      <c r="F133" s="145">
        <v>46024</v>
      </c>
      <c r="G133" s="144">
        <v>0</v>
      </c>
      <c r="H133" s="144" t="s">
        <v>732</v>
      </c>
      <c r="I133" s="144">
        <v>132</v>
      </c>
      <c r="J133" s="144" t="s">
        <v>981</v>
      </c>
      <c r="K133" s="144" t="s">
        <v>982</v>
      </c>
    </row>
    <row r="134" spans="1:11" x14ac:dyDescent="0.2">
      <c r="A134" s="142"/>
      <c r="B134" s="144">
        <v>133</v>
      </c>
      <c r="C134" s="144">
        <v>2026</v>
      </c>
      <c r="D134" s="144" t="s">
        <v>746</v>
      </c>
      <c r="E134" s="144" t="s">
        <v>0</v>
      </c>
      <c r="F134" s="145">
        <v>46042</v>
      </c>
      <c r="G134" s="144">
        <v>0</v>
      </c>
      <c r="H134" s="144" t="s">
        <v>732</v>
      </c>
      <c r="I134" s="144">
        <v>133</v>
      </c>
      <c r="J134" s="144" t="s">
        <v>983</v>
      </c>
      <c r="K134" s="144" t="s">
        <v>984</v>
      </c>
    </row>
    <row r="135" spans="1:11" ht="25.5" x14ac:dyDescent="0.2">
      <c r="A135" s="142"/>
      <c r="B135" s="144">
        <v>134</v>
      </c>
      <c r="C135" s="144">
        <v>2026</v>
      </c>
      <c r="D135" s="144" t="s">
        <v>746</v>
      </c>
      <c r="E135" s="144" t="s">
        <v>0</v>
      </c>
      <c r="F135" s="145">
        <v>46083</v>
      </c>
      <c r="G135" s="144">
        <v>0</v>
      </c>
      <c r="H135" s="144" t="s">
        <v>732</v>
      </c>
      <c r="I135" s="144">
        <v>134</v>
      </c>
      <c r="J135" s="144" t="s">
        <v>985</v>
      </c>
      <c r="K135" s="144" t="s">
        <v>986</v>
      </c>
    </row>
    <row r="136" spans="1:11" x14ac:dyDescent="0.2">
      <c r="A136" s="142"/>
      <c r="B136" s="144">
        <v>135</v>
      </c>
      <c r="C136" s="144">
        <v>2026</v>
      </c>
      <c r="D136" s="144" t="s">
        <v>746</v>
      </c>
      <c r="E136" s="144" t="s">
        <v>0</v>
      </c>
      <c r="F136" s="145">
        <v>46055</v>
      </c>
      <c r="G136" s="144">
        <v>0</v>
      </c>
      <c r="H136" s="144" t="s">
        <v>732</v>
      </c>
      <c r="I136" s="144">
        <v>135</v>
      </c>
      <c r="J136" s="144" t="s">
        <v>987</v>
      </c>
      <c r="K136" s="144" t="s">
        <v>988</v>
      </c>
    </row>
    <row r="137" spans="1:11" x14ac:dyDescent="0.2">
      <c r="A137" s="142"/>
      <c r="B137" s="144">
        <v>136</v>
      </c>
      <c r="C137" s="144">
        <v>2026</v>
      </c>
      <c r="D137" s="144" t="s">
        <v>746</v>
      </c>
      <c r="E137" s="144" t="s">
        <v>0</v>
      </c>
      <c r="F137" s="145">
        <v>46114</v>
      </c>
      <c r="G137" s="144">
        <v>0</v>
      </c>
      <c r="H137" s="144" t="s">
        <v>732</v>
      </c>
      <c r="I137" s="144">
        <v>136</v>
      </c>
      <c r="J137" s="144" t="s">
        <v>989</v>
      </c>
      <c r="K137" s="144" t="s">
        <v>990</v>
      </c>
    </row>
    <row r="138" spans="1:11" x14ac:dyDescent="0.2">
      <c r="A138" s="142"/>
      <c r="B138" s="144">
        <v>137</v>
      </c>
      <c r="C138" s="144">
        <v>2026</v>
      </c>
      <c r="D138" s="144" t="s">
        <v>746</v>
      </c>
      <c r="E138" s="144" t="s">
        <v>0</v>
      </c>
      <c r="F138" s="145">
        <v>46072</v>
      </c>
      <c r="G138" s="144">
        <v>0</v>
      </c>
      <c r="H138" s="144" t="s">
        <v>732</v>
      </c>
      <c r="I138" s="143"/>
      <c r="J138" s="144" t="s">
        <v>991</v>
      </c>
      <c r="K138" s="144" t="s">
        <v>992</v>
      </c>
    </row>
    <row r="139" spans="1:11" x14ac:dyDescent="0.2">
      <c r="A139" s="142"/>
      <c r="B139" s="144">
        <v>138</v>
      </c>
      <c r="C139" s="144">
        <v>2026</v>
      </c>
      <c r="D139" s="144" t="s">
        <v>746</v>
      </c>
      <c r="E139" s="144" t="s">
        <v>0</v>
      </c>
      <c r="F139" s="145">
        <v>46035</v>
      </c>
      <c r="G139" s="144">
        <v>0</v>
      </c>
      <c r="H139" s="144" t="s">
        <v>732</v>
      </c>
      <c r="I139" s="143"/>
      <c r="J139" s="144" t="s">
        <v>993</v>
      </c>
      <c r="K139" s="144" t="s">
        <v>994</v>
      </c>
    </row>
    <row r="140" spans="1:11" x14ac:dyDescent="0.2">
      <c r="A140" s="142"/>
      <c r="B140" s="144">
        <v>140</v>
      </c>
      <c r="C140" s="144">
        <v>2026</v>
      </c>
      <c r="D140" s="144" t="s">
        <v>746</v>
      </c>
      <c r="E140" s="144" t="s">
        <v>0</v>
      </c>
      <c r="F140" s="145">
        <v>46104</v>
      </c>
      <c r="G140" s="144">
        <v>0</v>
      </c>
      <c r="H140" s="144" t="s">
        <v>732</v>
      </c>
      <c r="I140" s="144">
        <v>140</v>
      </c>
      <c r="J140" s="144" t="s">
        <v>995</v>
      </c>
      <c r="K140" s="144" t="s">
        <v>996</v>
      </c>
    </row>
    <row r="141" spans="1:11" x14ac:dyDescent="0.2">
      <c r="A141" s="142"/>
      <c r="B141" s="144">
        <v>144</v>
      </c>
      <c r="C141" s="144">
        <v>2026</v>
      </c>
      <c r="D141" s="144" t="s">
        <v>746</v>
      </c>
      <c r="E141" s="144" t="s">
        <v>0</v>
      </c>
      <c r="F141" s="145">
        <v>46098</v>
      </c>
      <c r="G141" s="144">
        <v>0</v>
      </c>
      <c r="H141" s="144" t="s">
        <v>732</v>
      </c>
      <c r="I141" s="144">
        <v>144</v>
      </c>
      <c r="J141" s="144" t="s">
        <v>997</v>
      </c>
      <c r="K141" s="144" t="s">
        <v>998</v>
      </c>
    </row>
    <row r="142" spans="1:11" x14ac:dyDescent="0.2">
      <c r="A142" s="142"/>
      <c r="B142" s="144">
        <v>145</v>
      </c>
      <c r="C142" s="144">
        <v>2026</v>
      </c>
      <c r="D142" s="144" t="s">
        <v>746</v>
      </c>
      <c r="E142" s="144" t="s">
        <v>0</v>
      </c>
      <c r="F142" s="145">
        <v>46100</v>
      </c>
      <c r="G142" s="144">
        <v>0</v>
      </c>
      <c r="H142" s="144" t="s">
        <v>732</v>
      </c>
      <c r="I142" s="144">
        <v>145</v>
      </c>
      <c r="J142" s="144" t="s">
        <v>997</v>
      </c>
      <c r="K142" s="144" t="s">
        <v>999</v>
      </c>
    </row>
    <row r="143" spans="1:11" x14ac:dyDescent="0.2">
      <c r="A143" s="142"/>
      <c r="B143" s="144">
        <v>146</v>
      </c>
      <c r="C143" s="144">
        <v>2026</v>
      </c>
      <c r="D143" s="144" t="s">
        <v>731</v>
      </c>
      <c r="E143" s="144" t="s">
        <v>0</v>
      </c>
      <c r="F143" s="145">
        <v>46104</v>
      </c>
      <c r="G143" s="144">
        <v>0</v>
      </c>
      <c r="H143" s="144" t="s">
        <v>732</v>
      </c>
      <c r="I143" s="143"/>
      <c r="J143" s="144" t="s">
        <v>1000</v>
      </c>
      <c r="K143" s="143"/>
    </row>
    <row r="144" spans="1:11" ht="25.5" x14ac:dyDescent="0.2">
      <c r="A144" s="142"/>
      <c r="B144" s="144">
        <v>149</v>
      </c>
      <c r="C144" s="144">
        <v>2026</v>
      </c>
      <c r="D144" s="144" t="s">
        <v>746</v>
      </c>
      <c r="E144" s="144" t="s">
        <v>0</v>
      </c>
      <c r="F144" s="145">
        <v>46066</v>
      </c>
      <c r="G144" s="144">
        <v>0</v>
      </c>
      <c r="H144" s="144" t="s">
        <v>732</v>
      </c>
      <c r="I144" s="144">
        <v>149</v>
      </c>
      <c r="J144" s="144" t="s">
        <v>1001</v>
      </c>
      <c r="K144" s="144" t="s">
        <v>1002</v>
      </c>
    </row>
    <row r="145" spans="1:11" x14ac:dyDescent="0.2">
      <c r="A145" s="142"/>
      <c r="B145" s="144">
        <v>152</v>
      </c>
      <c r="C145" s="144">
        <v>2026</v>
      </c>
      <c r="D145" s="144" t="s">
        <v>746</v>
      </c>
      <c r="E145" s="144" t="s">
        <v>0</v>
      </c>
      <c r="F145" s="145">
        <v>46111</v>
      </c>
      <c r="G145" s="144">
        <v>0</v>
      </c>
      <c r="H145" s="144" t="s">
        <v>732</v>
      </c>
      <c r="I145" s="148">
        <v>0.2</v>
      </c>
      <c r="J145" s="144" t="s">
        <v>1003</v>
      </c>
      <c r="K145" s="144" t="s">
        <v>1004</v>
      </c>
    </row>
    <row r="146" spans="1:11" ht="25.5" x14ac:dyDescent="0.2">
      <c r="A146" s="142"/>
      <c r="B146" s="144">
        <v>153</v>
      </c>
      <c r="C146" s="144">
        <v>2026</v>
      </c>
      <c r="D146" s="144" t="s">
        <v>731</v>
      </c>
      <c r="E146" s="144" t="s">
        <v>0</v>
      </c>
      <c r="F146" s="145">
        <v>46113</v>
      </c>
      <c r="G146" s="144">
        <v>0</v>
      </c>
      <c r="H146" s="144" t="s">
        <v>732</v>
      </c>
      <c r="I146" s="144">
        <v>153</v>
      </c>
      <c r="J146" s="144" t="s">
        <v>1005</v>
      </c>
      <c r="K146" s="144" t="s">
        <v>1006</v>
      </c>
    </row>
    <row r="147" spans="1:11" ht="25.5" x14ac:dyDescent="0.2">
      <c r="A147" s="142"/>
      <c r="B147" s="144">
        <v>154</v>
      </c>
      <c r="C147" s="144">
        <v>2026</v>
      </c>
      <c r="D147" s="144" t="s">
        <v>746</v>
      </c>
      <c r="E147" s="144" t="s">
        <v>0</v>
      </c>
      <c r="F147" s="145">
        <v>46085</v>
      </c>
      <c r="G147" s="144">
        <v>0</v>
      </c>
      <c r="H147" s="144" t="s">
        <v>732</v>
      </c>
      <c r="I147" s="144">
        <v>154</v>
      </c>
      <c r="J147" s="144" t="s">
        <v>1007</v>
      </c>
      <c r="K147" s="144" t="s">
        <v>1008</v>
      </c>
    </row>
    <row r="148" spans="1:11" ht="25.5" x14ac:dyDescent="0.2">
      <c r="A148" s="142"/>
      <c r="B148" s="144">
        <v>155</v>
      </c>
      <c r="C148" s="144">
        <v>2026</v>
      </c>
      <c r="D148" s="144" t="s">
        <v>746</v>
      </c>
      <c r="E148" s="144" t="s">
        <v>0</v>
      </c>
      <c r="F148" s="145">
        <v>46113</v>
      </c>
      <c r="G148" s="144">
        <v>0</v>
      </c>
      <c r="H148" s="144" t="s">
        <v>732</v>
      </c>
      <c r="I148" s="144">
        <v>155</v>
      </c>
      <c r="J148" s="144" t="s">
        <v>1009</v>
      </c>
      <c r="K148" s="144" t="s">
        <v>1010</v>
      </c>
    </row>
    <row r="149" spans="1:11" ht="25.5" x14ac:dyDescent="0.2">
      <c r="A149" s="142"/>
      <c r="B149" s="144">
        <v>156</v>
      </c>
      <c r="C149" s="144">
        <v>2026</v>
      </c>
      <c r="D149" s="144" t="s">
        <v>746</v>
      </c>
      <c r="E149" s="144" t="s">
        <v>0</v>
      </c>
      <c r="F149" s="145">
        <v>46113</v>
      </c>
      <c r="G149" s="144">
        <v>0</v>
      </c>
      <c r="H149" s="144" t="s">
        <v>732</v>
      </c>
      <c r="I149" s="144">
        <v>156</v>
      </c>
      <c r="J149" s="144" t="s">
        <v>1011</v>
      </c>
      <c r="K149" s="144" t="s">
        <v>1012</v>
      </c>
    </row>
    <row r="150" spans="1:11" ht="25.5" x14ac:dyDescent="0.2">
      <c r="A150" s="142"/>
      <c r="B150" s="144">
        <v>157</v>
      </c>
      <c r="C150" s="144">
        <v>2026</v>
      </c>
      <c r="D150" s="144" t="s">
        <v>746</v>
      </c>
      <c r="E150" s="144" t="s">
        <v>0</v>
      </c>
      <c r="F150" s="145">
        <v>46078</v>
      </c>
      <c r="G150" s="144">
        <v>0</v>
      </c>
      <c r="H150" s="144" t="s">
        <v>732</v>
      </c>
      <c r="I150" s="144">
        <v>157</v>
      </c>
      <c r="J150" s="144" t="s">
        <v>1013</v>
      </c>
      <c r="K150" s="144" t="s">
        <v>1014</v>
      </c>
    </row>
    <row r="151" spans="1:11" x14ac:dyDescent="0.2">
      <c r="A151" s="142"/>
      <c r="B151" s="144">
        <v>158</v>
      </c>
      <c r="C151" s="144">
        <v>2026</v>
      </c>
      <c r="D151" s="144" t="s">
        <v>746</v>
      </c>
      <c r="E151" s="144" t="s">
        <v>0</v>
      </c>
      <c r="F151" s="145">
        <v>46072</v>
      </c>
      <c r="G151" s="144">
        <v>0</v>
      </c>
      <c r="H151" s="144" t="s">
        <v>732</v>
      </c>
      <c r="I151" s="144">
        <v>158</v>
      </c>
      <c r="J151" s="144" t="s">
        <v>1015</v>
      </c>
      <c r="K151" s="144" t="s">
        <v>1016</v>
      </c>
    </row>
    <row r="152" spans="1:11" x14ac:dyDescent="0.2">
      <c r="A152" s="142"/>
      <c r="B152" s="144">
        <v>159</v>
      </c>
      <c r="C152" s="144">
        <v>2026</v>
      </c>
      <c r="D152" s="144" t="s">
        <v>746</v>
      </c>
      <c r="E152" s="144" t="s">
        <v>0</v>
      </c>
      <c r="F152" s="145">
        <v>46120</v>
      </c>
      <c r="G152" s="144">
        <v>0</v>
      </c>
      <c r="H152" s="144" t="s">
        <v>732</v>
      </c>
      <c r="I152" s="144">
        <v>159</v>
      </c>
      <c r="J152" s="144" t="s">
        <v>1017</v>
      </c>
      <c r="K152" s="144" t="s">
        <v>1018</v>
      </c>
    </row>
    <row r="153" spans="1:11" x14ac:dyDescent="0.2">
      <c r="A153" s="142"/>
      <c r="B153" s="144">
        <v>160</v>
      </c>
      <c r="C153" s="144">
        <v>2026</v>
      </c>
      <c r="D153" s="144" t="s">
        <v>746</v>
      </c>
      <c r="E153" s="144" t="s">
        <v>0</v>
      </c>
      <c r="F153" s="145">
        <v>46128</v>
      </c>
      <c r="G153" s="144">
        <v>0</v>
      </c>
      <c r="H153" s="144" t="s">
        <v>732</v>
      </c>
      <c r="I153" s="144">
        <v>160</v>
      </c>
      <c r="J153" s="144" t="s">
        <v>1019</v>
      </c>
      <c r="K153" s="144" t="s">
        <v>1020</v>
      </c>
    </row>
    <row r="154" spans="1:11" ht="25.5" x14ac:dyDescent="0.2">
      <c r="A154" s="142"/>
      <c r="B154" s="144">
        <v>161</v>
      </c>
      <c r="C154" s="144">
        <v>2026</v>
      </c>
      <c r="D154" s="144" t="s">
        <v>746</v>
      </c>
      <c r="E154" s="144" t="s">
        <v>0</v>
      </c>
      <c r="F154" s="145">
        <v>46113</v>
      </c>
      <c r="G154" s="144">
        <v>0</v>
      </c>
      <c r="H154" s="144" t="s">
        <v>732</v>
      </c>
      <c r="I154" s="144">
        <v>161</v>
      </c>
      <c r="J154" s="144" t="s">
        <v>1021</v>
      </c>
      <c r="K154" s="144" t="s">
        <v>1022</v>
      </c>
    </row>
    <row r="155" spans="1:11" ht="25.5" x14ac:dyDescent="0.2">
      <c r="A155" s="142"/>
      <c r="B155" s="144">
        <v>162</v>
      </c>
      <c r="C155" s="144">
        <v>2026</v>
      </c>
      <c r="D155" s="144" t="s">
        <v>746</v>
      </c>
      <c r="E155" s="144" t="s">
        <v>0</v>
      </c>
      <c r="F155" s="145">
        <v>46120</v>
      </c>
      <c r="G155" s="144">
        <v>0</v>
      </c>
      <c r="H155" s="144" t="s">
        <v>732</v>
      </c>
      <c r="I155" s="144">
        <v>162</v>
      </c>
      <c r="J155" s="144" t="s">
        <v>904</v>
      </c>
      <c r="K155" s="144" t="s">
        <v>1023</v>
      </c>
    </row>
    <row r="156" spans="1:11" x14ac:dyDescent="0.2">
      <c r="A156" s="142"/>
      <c r="B156" s="144">
        <v>163</v>
      </c>
      <c r="C156" s="144">
        <v>2026</v>
      </c>
      <c r="D156" s="144" t="s">
        <v>746</v>
      </c>
      <c r="E156" s="144" t="s">
        <v>0</v>
      </c>
      <c r="F156" s="145">
        <v>46125</v>
      </c>
      <c r="G156" s="144">
        <v>0</v>
      </c>
      <c r="H156" s="144" t="s">
        <v>732</v>
      </c>
      <c r="I156" s="144">
        <v>163</v>
      </c>
      <c r="J156" s="144" t="s">
        <v>1024</v>
      </c>
      <c r="K156" s="144" t="s">
        <v>1025</v>
      </c>
    </row>
    <row r="157" spans="1:11" x14ac:dyDescent="0.2">
      <c r="A157" s="142"/>
      <c r="B157" s="144">
        <v>164</v>
      </c>
      <c r="C157" s="144">
        <v>2026</v>
      </c>
      <c r="D157" s="144" t="s">
        <v>746</v>
      </c>
      <c r="E157" s="144" t="s">
        <v>0</v>
      </c>
      <c r="F157" s="145">
        <v>46132</v>
      </c>
      <c r="G157" s="144">
        <v>0</v>
      </c>
      <c r="H157" s="144" t="s">
        <v>732</v>
      </c>
      <c r="I157" s="144">
        <v>164</v>
      </c>
      <c r="J157" s="144" t="s">
        <v>1026</v>
      </c>
      <c r="K157" s="144" t="s">
        <v>1027</v>
      </c>
    </row>
    <row r="158" spans="1:11" x14ac:dyDescent="0.2">
      <c r="A158" s="142"/>
      <c r="B158" s="144">
        <v>165</v>
      </c>
      <c r="C158" s="144">
        <v>2026</v>
      </c>
      <c r="D158" s="144" t="s">
        <v>1028</v>
      </c>
      <c r="E158" s="144" t="s">
        <v>0</v>
      </c>
      <c r="F158" s="145">
        <v>46128</v>
      </c>
      <c r="G158" s="144">
        <v>0</v>
      </c>
      <c r="H158" s="144" t="s">
        <v>732</v>
      </c>
      <c r="I158" s="144">
        <v>165</v>
      </c>
      <c r="J158" s="144" t="s">
        <v>1029</v>
      </c>
      <c r="K158" s="144" t="s">
        <v>1030</v>
      </c>
    </row>
    <row r="159" spans="1:11" x14ac:dyDescent="0.2">
      <c r="A159" s="142"/>
      <c r="B159" s="144">
        <v>166</v>
      </c>
      <c r="C159" s="144">
        <v>2026</v>
      </c>
      <c r="D159" s="144" t="s">
        <v>746</v>
      </c>
      <c r="E159" s="144" t="s">
        <v>0</v>
      </c>
      <c r="F159" s="145">
        <v>46125</v>
      </c>
      <c r="G159" s="144">
        <v>0</v>
      </c>
      <c r="H159" s="144" t="s">
        <v>732</v>
      </c>
      <c r="I159" s="143"/>
      <c r="J159" s="144" t="s">
        <v>1031</v>
      </c>
      <c r="K159" s="144" t="s">
        <v>1032</v>
      </c>
    </row>
    <row r="160" spans="1:11" ht="25.5" x14ac:dyDescent="0.2">
      <c r="A160" s="142"/>
      <c r="B160" s="144">
        <v>167</v>
      </c>
      <c r="C160" s="144">
        <v>2026</v>
      </c>
      <c r="D160" s="144" t="s">
        <v>746</v>
      </c>
      <c r="E160" s="144" t="s">
        <v>0</v>
      </c>
      <c r="F160" s="145">
        <v>46113</v>
      </c>
      <c r="G160" s="144">
        <v>0</v>
      </c>
      <c r="H160" s="144" t="s">
        <v>732</v>
      </c>
      <c r="I160" s="144">
        <v>167</v>
      </c>
      <c r="J160" s="144" t="s">
        <v>1033</v>
      </c>
      <c r="K160" s="144" t="s">
        <v>1034</v>
      </c>
    </row>
    <row r="161" spans="1:11" ht="25.5" x14ac:dyDescent="0.2">
      <c r="A161" s="142"/>
      <c r="B161" s="144">
        <v>168</v>
      </c>
      <c r="C161" s="144">
        <v>2026</v>
      </c>
      <c r="D161" s="144" t="s">
        <v>746</v>
      </c>
      <c r="E161" s="144" t="s">
        <v>0</v>
      </c>
      <c r="F161" s="145">
        <v>46113</v>
      </c>
      <c r="G161" s="144">
        <v>0</v>
      </c>
      <c r="H161" s="144" t="s">
        <v>732</v>
      </c>
      <c r="I161" s="144">
        <v>168</v>
      </c>
      <c r="J161" s="144" t="s">
        <v>1033</v>
      </c>
      <c r="K161" s="144" t="s">
        <v>1035</v>
      </c>
    </row>
    <row r="162" spans="1:11" x14ac:dyDescent="0.2">
      <c r="A162" s="142"/>
      <c r="B162" s="144">
        <v>169</v>
      </c>
      <c r="C162" s="144">
        <v>2026</v>
      </c>
      <c r="D162" s="144" t="s">
        <v>746</v>
      </c>
      <c r="E162" s="144" t="s">
        <v>0</v>
      </c>
      <c r="F162" s="145">
        <v>46133</v>
      </c>
      <c r="G162" s="144">
        <v>0</v>
      </c>
      <c r="H162" s="144" t="s">
        <v>732</v>
      </c>
      <c r="I162" s="144">
        <v>169</v>
      </c>
      <c r="J162" s="144" t="s">
        <v>1036</v>
      </c>
      <c r="K162" s="144" t="s">
        <v>1037</v>
      </c>
    </row>
    <row r="163" spans="1:11" x14ac:dyDescent="0.2">
      <c r="A163" s="142"/>
      <c r="B163" s="144">
        <v>170</v>
      </c>
      <c r="C163" s="144">
        <v>2026</v>
      </c>
      <c r="D163" s="144" t="s">
        <v>746</v>
      </c>
      <c r="E163" s="144" t="s">
        <v>0</v>
      </c>
      <c r="F163" s="145">
        <v>46133</v>
      </c>
      <c r="G163" s="144">
        <v>0</v>
      </c>
      <c r="H163" s="144" t="s">
        <v>732</v>
      </c>
      <c r="I163" s="144">
        <v>170</v>
      </c>
      <c r="J163" s="144" t="s">
        <v>1038</v>
      </c>
      <c r="K163" s="144" t="s">
        <v>1039</v>
      </c>
    </row>
    <row r="164" spans="1:11" x14ac:dyDescent="0.2">
      <c r="A164" s="142"/>
      <c r="B164" s="144">
        <v>171</v>
      </c>
      <c r="C164" s="144">
        <v>2026</v>
      </c>
      <c r="D164" s="144" t="s">
        <v>746</v>
      </c>
      <c r="E164" s="144" t="s">
        <v>0</v>
      </c>
      <c r="F164" s="145">
        <v>46132</v>
      </c>
      <c r="G164" s="144">
        <v>0</v>
      </c>
      <c r="H164" s="144" t="s">
        <v>732</v>
      </c>
      <c r="I164" s="144">
        <v>171</v>
      </c>
      <c r="J164" s="144" t="s">
        <v>1040</v>
      </c>
      <c r="K164" s="144" t="s">
        <v>1041</v>
      </c>
    </row>
    <row r="165" spans="1:11" ht="25.5" x14ac:dyDescent="0.2">
      <c r="A165" s="142"/>
      <c r="B165" s="144">
        <v>172</v>
      </c>
      <c r="C165" s="144">
        <v>2026</v>
      </c>
      <c r="D165" s="144" t="s">
        <v>746</v>
      </c>
      <c r="E165" s="144" t="s">
        <v>0</v>
      </c>
      <c r="F165" s="145">
        <v>46024</v>
      </c>
      <c r="G165" s="144">
        <v>0</v>
      </c>
      <c r="H165" s="144" t="s">
        <v>732</v>
      </c>
      <c r="I165" s="144">
        <v>172</v>
      </c>
      <c r="J165" s="144" t="s">
        <v>1042</v>
      </c>
      <c r="K165" s="144" t="s">
        <v>1043</v>
      </c>
    </row>
    <row r="166" spans="1:11" ht="25.5" x14ac:dyDescent="0.2">
      <c r="A166" s="142"/>
      <c r="B166" s="144">
        <v>173</v>
      </c>
      <c r="C166" s="144">
        <v>2026</v>
      </c>
      <c r="D166" s="144" t="s">
        <v>746</v>
      </c>
      <c r="E166" s="144" t="s">
        <v>0</v>
      </c>
      <c r="F166" s="145">
        <v>46090</v>
      </c>
      <c r="G166" s="144">
        <v>0</v>
      </c>
      <c r="H166" s="144" t="s">
        <v>732</v>
      </c>
      <c r="I166" s="144">
        <v>173</v>
      </c>
      <c r="J166" s="144" t="s">
        <v>1044</v>
      </c>
      <c r="K166" s="144" t="s">
        <v>1045</v>
      </c>
    </row>
    <row r="167" spans="1:11" ht="25.5" x14ac:dyDescent="0.2">
      <c r="A167" s="142"/>
      <c r="B167" s="144">
        <v>174</v>
      </c>
      <c r="C167" s="144">
        <v>2026</v>
      </c>
      <c r="D167" s="144" t="s">
        <v>746</v>
      </c>
      <c r="E167" s="144" t="s">
        <v>0</v>
      </c>
      <c r="F167" s="145">
        <v>46024</v>
      </c>
      <c r="G167" s="144">
        <v>0</v>
      </c>
      <c r="H167" s="144" t="s">
        <v>732</v>
      </c>
      <c r="I167" s="144">
        <v>174</v>
      </c>
      <c r="J167" s="144" t="s">
        <v>1046</v>
      </c>
      <c r="K167" s="144" t="s">
        <v>1047</v>
      </c>
    </row>
    <row r="168" spans="1:11" x14ac:dyDescent="0.2">
      <c r="A168" s="142"/>
      <c r="B168" s="144">
        <v>175</v>
      </c>
      <c r="C168" s="144">
        <v>2026</v>
      </c>
      <c r="D168" s="144" t="s">
        <v>746</v>
      </c>
      <c r="E168" s="144" t="s">
        <v>0</v>
      </c>
      <c r="F168" s="145">
        <v>46083</v>
      </c>
      <c r="G168" s="144">
        <v>0</v>
      </c>
      <c r="H168" s="144" t="s">
        <v>732</v>
      </c>
      <c r="I168" s="144">
        <v>175</v>
      </c>
      <c r="J168" s="144" t="s">
        <v>1048</v>
      </c>
      <c r="K168" s="144" t="s">
        <v>1049</v>
      </c>
    </row>
    <row r="169" spans="1:11" x14ac:dyDescent="0.2">
      <c r="A169" s="142"/>
      <c r="B169" s="144">
        <v>176</v>
      </c>
      <c r="C169" s="144">
        <v>2026</v>
      </c>
      <c r="D169" s="144" t="s">
        <v>746</v>
      </c>
      <c r="E169" s="144" t="s">
        <v>0</v>
      </c>
      <c r="F169" s="145">
        <v>46134</v>
      </c>
      <c r="G169" s="144">
        <v>0</v>
      </c>
      <c r="H169" s="144" t="s">
        <v>732</v>
      </c>
      <c r="I169" s="144">
        <v>176</v>
      </c>
      <c r="J169" s="144" t="s">
        <v>1050</v>
      </c>
      <c r="K169" s="144" t="s">
        <v>1051</v>
      </c>
    </row>
    <row r="170" spans="1:11" x14ac:dyDescent="0.2">
      <c r="A170" s="142"/>
      <c r="B170" s="144">
        <v>177</v>
      </c>
      <c r="C170" s="144">
        <v>2026</v>
      </c>
      <c r="D170" s="144" t="s">
        <v>746</v>
      </c>
      <c r="E170" s="144" t="s">
        <v>0</v>
      </c>
      <c r="F170" s="145">
        <v>46141</v>
      </c>
      <c r="G170" s="144">
        <v>0</v>
      </c>
      <c r="H170" s="144" t="s">
        <v>732</v>
      </c>
      <c r="I170" s="144">
        <v>177</v>
      </c>
      <c r="J170" s="144" t="s">
        <v>1052</v>
      </c>
      <c r="K170" s="144" t="s">
        <v>1053</v>
      </c>
    </row>
    <row r="171" spans="1:11" x14ac:dyDescent="0.2">
      <c r="A171" s="142"/>
      <c r="B171" s="144">
        <v>178</v>
      </c>
      <c r="C171" s="144">
        <v>2026</v>
      </c>
      <c r="D171" s="144" t="s">
        <v>746</v>
      </c>
      <c r="E171" s="144" t="s">
        <v>0</v>
      </c>
      <c r="F171" s="145">
        <v>46135</v>
      </c>
      <c r="G171" s="144">
        <v>0</v>
      </c>
      <c r="H171" s="144" t="s">
        <v>732</v>
      </c>
      <c r="I171" s="144">
        <v>178</v>
      </c>
      <c r="J171" s="144" t="s">
        <v>1054</v>
      </c>
      <c r="K171" s="144" t="s">
        <v>1055</v>
      </c>
    </row>
    <row r="172" spans="1:11" x14ac:dyDescent="0.2">
      <c r="A172" s="142"/>
      <c r="B172" s="144">
        <v>179</v>
      </c>
      <c r="C172" s="144">
        <v>2026</v>
      </c>
      <c r="D172" s="144" t="s">
        <v>746</v>
      </c>
      <c r="E172" s="144" t="s">
        <v>0</v>
      </c>
      <c r="F172" s="145">
        <v>46135</v>
      </c>
      <c r="G172" s="144">
        <v>0</v>
      </c>
      <c r="H172" s="144" t="s">
        <v>732</v>
      </c>
      <c r="I172" s="144">
        <v>179</v>
      </c>
      <c r="J172" s="144" t="s">
        <v>1056</v>
      </c>
      <c r="K172" s="144" t="s">
        <v>1057</v>
      </c>
    </row>
    <row r="173" spans="1:11" x14ac:dyDescent="0.2">
      <c r="A173" s="142"/>
      <c r="B173" s="144">
        <v>180</v>
      </c>
      <c r="C173" s="144">
        <v>2026</v>
      </c>
      <c r="D173" s="144" t="s">
        <v>746</v>
      </c>
      <c r="E173" s="144" t="s">
        <v>0</v>
      </c>
      <c r="F173" s="145">
        <v>46140</v>
      </c>
      <c r="G173" s="144">
        <v>0</v>
      </c>
      <c r="H173" s="144" t="s">
        <v>732</v>
      </c>
      <c r="I173" s="144">
        <v>180</v>
      </c>
      <c r="J173" s="144" t="s">
        <v>1058</v>
      </c>
      <c r="K173" s="144" t="s">
        <v>1059</v>
      </c>
    </row>
    <row r="174" spans="1:11" x14ac:dyDescent="0.2">
      <c r="A174" s="142"/>
      <c r="B174" s="144">
        <v>181</v>
      </c>
      <c r="C174" s="144">
        <v>2026</v>
      </c>
      <c r="D174" s="144" t="s">
        <v>746</v>
      </c>
      <c r="E174" s="144" t="s">
        <v>0</v>
      </c>
      <c r="F174" s="145">
        <v>46140</v>
      </c>
      <c r="G174" s="144">
        <v>0</v>
      </c>
      <c r="H174" s="144" t="s">
        <v>732</v>
      </c>
      <c r="I174" s="144">
        <v>181</v>
      </c>
      <c r="J174" s="144" t="s">
        <v>1060</v>
      </c>
      <c r="K174" s="144" t="s">
        <v>1061</v>
      </c>
    </row>
    <row r="175" spans="1:11" x14ac:dyDescent="0.2">
      <c r="A175" s="142"/>
      <c r="B175" s="144">
        <v>182</v>
      </c>
      <c r="C175" s="144">
        <v>2026</v>
      </c>
      <c r="D175" s="144" t="s">
        <v>746</v>
      </c>
      <c r="E175" s="144" t="s">
        <v>0</v>
      </c>
      <c r="F175" s="145">
        <v>46140</v>
      </c>
      <c r="G175" s="144">
        <v>0</v>
      </c>
      <c r="H175" s="144" t="s">
        <v>732</v>
      </c>
      <c r="I175" s="144">
        <v>182</v>
      </c>
      <c r="J175" s="144" t="s">
        <v>1062</v>
      </c>
      <c r="K175" s="144" t="s">
        <v>1063</v>
      </c>
    </row>
    <row r="176" spans="1:11" x14ac:dyDescent="0.2">
      <c r="A176" s="142"/>
      <c r="B176" s="144">
        <v>183</v>
      </c>
      <c r="C176" s="144">
        <v>2026</v>
      </c>
      <c r="D176" s="144" t="s">
        <v>746</v>
      </c>
      <c r="E176" s="144" t="s">
        <v>0</v>
      </c>
      <c r="F176" s="145">
        <v>46132</v>
      </c>
      <c r="G176" s="144">
        <v>0</v>
      </c>
      <c r="H176" s="144" t="s">
        <v>732</v>
      </c>
      <c r="I176" s="144">
        <v>183</v>
      </c>
      <c r="J176" s="144" t="s">
        <v>1064</v>
      </c>
      <c r="K176" s="144" t="s">
        <v>1065</v>
      </c>
    </row>
    <row r="177" spans="1:11" x14ac:dyDescent="0.2">
      <c r="A177" s="142"/>
      <c r="B177" s="144">
        <v>184</v>
      </c>
      <c r="C177" s="144">
        <v>2026</v>
      </c>
      <c r="D177" s="144" t="s">
        <v>746</v>
      </c>
      <c r="E177" s="144" t="s">
        <v>0</v>
      </c>
      <c r="F177" s="145">
        <v>46132</v>
      </c>
      <c r="G177" s="144">
        <v>0</v>
      </c>
      <c r="H177" s="144" t="s">
        <v>732</v>
      </c>
      <c r="I177" s="144">
        <v>184</v>
      </c>
      <c r="J177" s="144" t="s">
        <v>1064</v>
      </c>
      <c r="K177" s="144" t="s">
        <v>1066</v>
      </c>
    </row>
    <row r="178" spans="1:11" x14ac:dyDescent="0.2">
      <c r="A178" s="142"/>
      <c r="B178" s="144">
        <v>185</v>
      </c>
      <c r="C178" s="144">
        <v>2026</v>
      </c>
      <c r="D178" s="144" t="s">
        <v>746</v>
      </c>
      <c r="E178" s="144" t="s">
        <v>0</v>
      </c>
      <c r="F178" s="145">
        <v>46132</v>
      </c>
      <c r="G178" s="144">
        <v>0</v>
      </c>
      <c r="H178" s="144" t="s">
        <v>732</v>
      </c>
      <c r="I178" s="144">
        <v>185</v>
      </c>
      <c r="J178" s="144" t="s">
        <v>1067</v>
      </c>
      <c r="K178" s="144" t="s">
        <v>1068</v>
      </c>
    </row>
    <row r="179" spans="1:11" ht="25.5" x14ac:dyDescent="0.2">
      <c r="A179" s="142"/>
      <c r="B179" s="144">
        <v>186</v>
      </c>
      <c r="C179" s="144">
        <v>2026</v>
      </c>
      <c r="D179" s="144" t="s">
        <v>746</v>
      </c>
      <c r="E179" s="144" t="s">
        <v>0</v>
      </c>
      <c r="F179" s="145">
        <v>46113</v>
      </c>
      <c r="G179" s="144">
        <v>0</v>
      </c>
      <c r="H179" s="144" t="s">
        <v>732</v>
      </c>
      <c r="I179" s="144">
        <v>186</v>
      </c>
      <c r="J179" s="144" t="s">
        <v>1069</v>
      </c>
      <c r="K179" s="144" t="s">
        <v>1070</v>
      </c>
    </row>
    <row r="180" spans="1:11" ht="25.5" x14ac:dyDescent="0.2">
      <c r="A180" s="142"/>
      <c r="B180" s="144">
        <v>187</v>
      </c>
      <c r="C180" s="144">
        <v>2026</v>
      </c>
      <c r="D180" s="144" t="s">
        <v>746</v>
      </c>
      <c r="E180" s="144" t="s">
        <v>0</v>
      </c>
      <c r="F180" s="145">
        <v>46113</v>
      </c>
      <c r="G180" s="144">
        <v>0</v>
      </c>
      <c r="H180" s="144" t="s">
        <v>732</v>
      </c>
      <c r="I180" s="144">
        <v>187</v>
      </c>
      <c r="J180" s="144" t="s">
        <v>1071</v>
      </c>
      <c r="K180" s="144" t="s">
        <v>1072</v>
      </c>
    </row>
    <row r="181" spans="1:11" ht="25.5" x14ac:dyDescent="0.2">
      <c r="A181" s="142"/>
      <c r="B181" s="144">
        <v>188</v>
      </c>
      <c r="C181" s="144">
        <v>2026</v>
      </c>
      <c r="D181" s="144" t="s">
        <v>746</v>
      </c>
      <c r="E181" s="144" t="s">
        <v>0</v>
      </c>
      <c r="F181" s="145">
        <v>46113</v>
      </c>
      <c r="G181" s="144">
        <v>0</v>
      </c>
      <c r="H181" s="144" t="s">
        <v>732</v>
      </c>
      <c r="I181" s="144">
        <v>188</v>
      </c>
      <c r="J181" s="144" t="s">
        <v>1073</v>
      </c>
      <c r="K181" s="144" t="s">
        <v>1074</v>
      </c>
    </row>
    <row r="182" spans="1:11" ht="25.5" x14ac:dyDescent="0.2">
      <c r="A182" s="142"/>
      <c r="B182" s="144">
        <v>189</v>
      </c>
      <c r="C182" s="144">
        <v>2026</v>
      </c>
      <c r="D182" s="144" t="s">
        <v>746</v>
      </c>
      <c r="E182" s="144" t="s">
        <v>0</v>
      </c>
      <c r="F182" s="145">
        <v>46113</v>
      </c>
      <c r="G182" s="144">
        <v>0</v>
      </c>
      <c r="H182" s="144" t="s">
        <v>732</v>
      </c>
      <c r="I182" s="144">
        <v>189</v>
      </c>
      <c r="J182" s="144" t="s">
        <v>1075</v>
      </c>
      <c r="K182" s="144" t="s">
        <v>1076</v>
      </c>
    </row>
    <row r="183" spans="1:11" ht="25.5" x14ac:dyDescent="0.2">
      <c r="A183" s="142"/>
      <c r="B183" s="144">
        <v>190</v>
      </c>
      <c r="C183" s="144">
        <v>2026</v>
      </c>
      <c r="D183" s="144" t="s">
        <v>746</v>
      </c>
      <c r="E183" s="144" t="s">
        <v>0</v>
      </c>
      <c r="F183" s="145">
        <v>46113</v>
      </c>
      <c r="G183" s="144">
        <v>0</v>
      </c>
      <c r="H183" s="144" t="s">
        <v>732</v>
      </c>
      <c r="I183" s="144">
        <v>190</v>
      </c>
      <c r="J183" s="144" t="s">
        <v>1077</v>
      </c>
      <c r="K183" s="144" t="s">
        <v>1078</v>
      </c>
    </row>
    <row r="184" spans="1:11" ht="25.5" x14ac:dyDescent="0.2">
      <c r="A184" s="142"/>
      <c r="B184" s="144">
        <v>191</v>
      </c>
      <c r="C184" s="144">
        <v>2026</v>
      </c>
      <c r="D184" s="144" t="s">
        <v>746</v>
      </c>
      <c r="E184" s="144" t="s">
        <v>0</v>
      </c>
      <c r="F184" s="145">
        <v>46113</v>
      </c>
      <c r="G184" s="144">
        <v>0</v>
      </c>
      <c r="H184" s="144" t="s">
        <v>732</v>
      </c>
      <c r="I184" s="144">
        <v>191</v>
      </c>
      <c r="J184" s="144" t="s">
        <v>1079</v>
      </c>
      <c r="K184" s="144" t="s">
        <v>1080</v>
      </c>
    </row>
    <row r="185" spans="1:11" ht="25.5" x14ac:dyDescent="0.2">
      <c r="A185" s="142"/>
      <c r="B185" s="144">
        <v>192</v>
      </c>
      <c r="C185" s="144">
        <v>2026</v>
      </c>
      <c r="D185" s="144" t="s">
        <v>746</v>
      </c>
      <c r="E185" s="144" t="s">
        <v>0</v>
      </c>
      <c r="F185" s="145">
        <v>46134</v>
      </c>
      <c r="G185" s="144">
        <v>0</v>
      </c>
      <c r="H185" s="144" t="s">
        <v>732</v>
      </c>
      <c r="I185" s="144">
        <v>192</v>
      </c>
      <c r="J185" s="144" t="s">
        <v>1081</v>
      </c>
      <c r="K185" s="144" t="s">
        <v>1082</v>
      </c>
    </row>
    <row r="186" spans="1:11" x14ac:dyDescent="0.2">
      <c r="A186" s="142"/>
      <c r="B186" s="144">
        <v>193</v>
      </c>
      <c r="C186" s="144">
        <v>2026</v>
      </c>
      <c r="D186" s="144" t="s">
        <v>746</v>
      </c>
      <c r="E186" s="144" t="s">
        <v>0</v>
      </c>
      <c r="F186" s="145">
        <v>46114</v>
      </c>
      <c r="G186" s="144">
        <v>0</v>
      </c>
      <c r="H186" s="144" t="s">
        <v>732</v>
      </c>
      <c r="I186" s="144">
        <v>193</v>
      </c>
      <c r="J186" s="144" t="s">
        <v>1083</v>
      </c>
      <c r="K186" s="144" t="s">
        <v>1084</v>
      </c>
    </row>
    <row r="187" spans="1:11" ht="25.5" x14ac:dyDescent="0.2">
      <c r="A187" s="142"/>
      <c r="B187" s="144">
        <v>194</v>
      </c>
      <c r="C187" s="144">
        <v>2026</v>
      </c>
      <c r="D187" s="144" t="s">
        <v>746</v>
      </c>
      <c r="E187" s="144" t="s">
        <v>0</v>
      </c>
      <c r="F187" s="145">
        <v>46120</v>
      </c>
      <c r="G187" s="144">
        <v>0</v>
      </c>
      <c r="H187" s="144" t="s">
        <v>732</v>
      </c>
      <c r="I187" s="143"/>
      <c r="J187" s="144" t="s">
        <v>1085</v>
      </c>
      <c r="K187" s="144" t="s">
        <v>1086</v>
      </c>
    </row>
    <row r="188" spans="1:11" ht="25.5" x14ac:dyDescent="0.2">
      <c r="A188" s="142"/>
      <c r="B188" s="144">
        <v>195</v>
      </c>
      <c r="C188" s="144">
        <v>2026</v>
      </c>
      <c r="D188" s="144" t="s">
        <v>746</v>
      </c>
      <c r="E188" s="144" t="s">
        <v>0</v>
      </c>
      <c r="F188" s="145">
        <v>46142</v>
      </c>
      <c r="G188" s="144">
        <v>0</v>
      </c>
      <c r="H188" s="144" t="s">
        <v>732</v>
      </c>
      <c r="I188" s="144">
        <v>195</v>
      </c>
      <c r="J188" s="144" t="s">
        <v>1087</v>
      </c>
      <c r="K188" s="144" t="s">
        <v>1088</v>
      </c>
    </row>
    <row r="189" spans="1:11" x14ac:dyDescent="0.2">
      <c r="A189" s="142"/>
      <c r="B189" s="144">
        <v>196</v>
      </c>
      <c r="C189" s="144">
        <v>2026</v>
      </c>
      <c r="D189" s="144" t="s">
        <v>746</v>
      </c>
      <c r="E189" s="144" t="s">
        <v>0</v>
      </c>
      <c r="F189" s="145">
        <v>46142</v>
      </c>
      <c r="G189" s="144">
        <v>0</v>
      </c>
      <c r="H189" s="144" t="s">
        <v>732</v>
      </c>
      <c r="I189" s="144">
        <v>199</v>
      </c>
      <c r="J189" s="144" t="s">
        <v>888</v>
      </c>
      <c r="K189" s="144" t="s">
        <v>1089</v>
      </c>
    </row>
    <row r="190" spans="1:11" x14ac:dyDescent="0.2">
      <c r="A190" s="142"/>
      <c r="B190" s="144">
        <v>197</v>
      </c>
      <c r="C190" s="144">
        <v>2026</v>
      </c>
      <c r="D190" s="144" t="s">
        <v>746</v>
      </c>
      <c r="E190" s="144" t="s">
        <v>0</v>
      </c>
      <c r="F190" s="145">
        <v>46142</v>
      </c>
      <c r="G190" s="144">
        <v>0</v>
      </c>
      <c r="H190" s="144" t="s">
        <v>732</v>
      </c>
      <c r="I190" s="144">
        <v>200</v>
      </c>
      <c r="J190" s="144" t="s">
        <v>888</v>
      </c>
      <c r="K190" s="144" t="s">
        <v>1090</v>
      </c>
    </row>
    <row r="191" spans="1:11" x14ac:dyDescent="0.2">
      <c r="A191" s="142"/>
      <c r="B191" s="144">
        <v>198</v>
      </c>
      <c r="C191" s="144">
        <v>2026</v>
      </c>
      <c r="D191" s="144" t="s">
        <v>746</v>
      </c>
      <c r="E191" s="144" t="s">
        <v>0</v>
      </c>
      <c r="F191" s="145">
        <v>46142</v>
      </c>
      <c r="G191" s="144">
        <v>0</v>
      </c>
      <c r="H191" s="144" t="s">
        <v>732</v>
      </c>
      <c r="I191" s="144">
        <v>198</v>
      </c>
      <c r="J191" s="144" t="s">
        <v>886</v>
      </c>
      <c r="K191" s="143"/>
    </row>
    <row r="192" spans="1:11" x14ac:dyDescent="0.2">
      <c r="A192" s="142"/>
      <c r="B192" s="144">
        <v>199</v>
      </c>
      <c r="C192" s="144">
        <v>2026</v>
      </c>
      <c r="D192" s="144" t="s">
        <v>746</v>
      </c>
      <c r="E192" s="144" t="s">
        <v>0</v>
      </c>
      <c r="F192" s="145">
        <v>46136</v>
      </c>
      <c r="G192" s="144">
        <v>0</v>
      </c>
      <c r="H192" s="144" t="s">
        <v>732</v>
      </c>
      <c r="I192" s="144">
        <v>195</v>
      </c>
      <c r="J192" s="144" t="s">
        <v>1091</v>
      </c>
      <c r="K192" s="144" t="s">
        <v>1092</v>
      </c>
    </row>
    <row r="193" spans="1:11" ht="25.5" x14ac:dyDescent="0.2">
      <c r="A193" s="142"/>
      <c r="B193" s="144">
        <v>200</v>
      </c>
      <c r="C193" s="144">
        <v>2026</v>
      </c>
      <c r="D193" s="144" t="s">
        <v>746</v>
      </c>
      <c r="E193" s="144" t="s">
        <v>0</v>
      </c>
      <c r="F193" s="145">
        <v>46113</v>
      </c>
      <c r="G193" s="144">
        <v>0</v>
      </c>
      <c r="H193" s="144" t="s">
        <v>732</v>
      </c>
      <c r="I193" s="144">
        <v>200</v>
      </c>
      <c r="J193" s="144" t="s">
        <v>1093</v>
      </c>
      <c r="K193" s="144" t="s">
        <v>1094</v>
      </c>
    </row>
    <row r="194" spans="1:11" ht="25.5" x14ac:dyDescent="0.2">
      <c r="A194" s="142"/>
      <c r="B194" s="144">
        <v>201</v>
      </c>
      <c r="C194" s="144">
        <v>2026</v>
      </c>
      <c r="D194" s="144" t="s">
        <v>746</v>
      </c>
      <c r="E194" s="144" t="s">
        <v>0</v>
      </c>
      <c r="F194" s="145">
        <v>46143</v>
      </c>
      <c r="G194" s="144">
        <v>0</v>
      </c>
      <c r="H194" s="144" t="s">
        <v>732</v>
      </c>
      <c r="I194" s="144">
        <v>201</v>
      </c>
      <c r="J194" s="144" t="s">
        <v>1095</v>
      </c>
      <c r="K194" s="144" t="s">
        <v>1096</v>
      </c>
    </row>
    <row r="195" spans="1:11" x14ac:dyDescent="0.2">
      <c r="A195" s="142"/>
      <c r="B195" s="144">
        <v>202</v>
      </c>
      <c r="C195" s="144">
        <v>2026</v>
      </c>
      <c r="D195" s="144" t="s">
        <v>746</v>
      </c>
      <c r="E195" s="144" t="s">
        <v>0</v>
      </c>
      <c r="F195" s="145">
        <v>46112</v>
      </c>
      <c r="G195" s="144">
        <v>0</v>
      </c>
      <c r="H195" s="144" t="s">
        <v>732</v>
      </c>
      <c r="I195" s="144">
        <v>202</v>
      </c>
      <c r="J195" s="144" t="s">
        <v>1097</v>
      </c>
      <c r="K195" s="144" t="s">
        <v>1098</v>
      </c>
    </row>
    <row r="196" spans="1:11" ht="25.5" x14ac:dyDescent="0.2">
      <c r="A196" s="142"/>
      <c r="B196" s="144">
        <v>203</v>
      </c>
      <c r="C196" s="144">
        <v>2026</v>
      </c>
      <c r="D196" s="144" t="s">
        <v>746</v>
      </c>
      <c r="E196" s="144" t="s">
        <v>0</v>
      </c>
      <c r="F196" s="145">
        <v>46149</v>
      </c>
      <c r="G196" s="144">
        <v>0</v>
      </c>
      <c r="H196" s="144" t="s">
        <v>732</v>
      </c>
      <c r="I196" s="144">
        <v>203</v>
      </c>
      <c r="J196" s="144" t="s">
        <v>1099</v>
      </c>
      <c r="K196" s="144" t="s">
        <v>1100</v>
      </c>
    </row>
    <row r="197" spans="1:11" ht="25.5" x14ac:dyDescent="0.2">
      <c r="A197" s="142"/>
      <c r="B197" s="144">
        <v>204</v>
      </c>
      <c r="C197" s="144">
        <v>2026</v>
      </c>
      <c r="D197" s="144" t="s">
        <v>746</v>
      </c>
      <c r="E197" s="144" t="s">
        <v>0</v>
      </c>
      <c r="F197" s="145">
        <v>46149</v>
      </c>
      <c r="G197" s="144">
        <v>0</v>
      </c>
      <c r="H197" s="144" t="s">
        <v>732</v>
      </c>
      <c r="I197" s="144">
        <v>204</v>
      </c>
      <c r="J197" s="144" t="s">
        <v>1099</v>
      </c>
      <c r="K197" s="144" t="s">
        <v>1101</v>
      </c>
    </row>
    <row r="198" spans="1:11" ht="25.5" x14ac:dyDescent="0.2">
      <c r="A198" s="142"/>
      <c r="B198" s="144">
        <v>205</v>
      </c>
      <c r="C198" s="144">
        <v>2026</v>
      </c>
      <c r="D198" s="144" t="s">
        <v>746</v>
      </c>
      <c r="E198" s="144" t="s">
        <v>0</v>
      </c>
      <c r="F198" s="145">
        <v>46149</v>
      </c>
      <c r="G198" s="144">
        <v>0</v>
      </c>
      <c r="H198" s="144" t="s">
        <v>732</v>
      </c>
      <c r="I198" s="144">
        <v>205</v>
      </c>
      <c r="J198" s="144" t="s">
        <v>1099</v>
      </c>
      <c r="K198" s="144" t="s">
        <v>1102</v>
      </c>
    </row>
    <row r="199" spans="1:11" x14ac:dyDescent="0.2">
      <c r="A199" s="142"/>
      <c r="B199" s="144">
        <v>206</v>
      </c>
      <c r="C199" s="144">
        <v>2026</v>
      </c>
      <c r="D199" s="144" t="s">
        <v>746</v>
      </c>
      <c r="E199" s="144" t="s">
        <v>0</v>
      </c>
      <c r="F199" s="145">
        <v>46149</v>
      </c>
      <c r="G199" s="144">
        <v>0</v>
      </c>
      <c r="H199" s="144" t="s">
        <v>732</v>
      </c>
      <c r="I199" s="144">
        <v>206</v>
      </c>
      <c r="J199" s="144" t="s">
        <v>1103</v>
      </c>
      <c r="K199" s="144" t="s">
        <v>1104</v>
      </c>
    </row>
    <row r="200" spans="1:11" x14ac:dyDescent="0.2">
      <c r="A200" s="142"/>
      <c r="B200" s="144">
        <v>207</v>
      </c>
      <c r="C200" s="144">
        <v>2026</v>
      </c>
      <c r="D200" s="144" t="s">
        <v>746</v>
      </c>
      <c r="E200" s="144" t="s">
        <v>0</v>
      </c>
      <c r="F200" s="145">
        <v>46149</v>
      </c>
      <c r="G200" s="144">
        <v>0</v>
      </c>
      <c r="H200" s="144" t="s">
        <v>732</v>
      </c>
      <c r="I200" s="144">
        <v>207</v>
      </c>
      <c r="J200" s="144" t="s">
        <v>1105</v>
      </c>
      <c r="K200" s="144" t="s">
        <v>1106</v>
      </c>
    </row>
    <row r="201" spans="1:11" x14ac:dyDescent="0.2">
      <c r="A201" s="142"/>
      <c r="B201" s="144">
        <v>208</v>
      </c>
      <c r="C201" s="144">
        <v>2026</v>
      </c>
      <c r="D201" s="144" t="s">
        <v>746</v>
      </c>
      <c r="E201" s="144" t="s">
        <v>0</v>
      </c>
      <c r="F201" s="145">
        <v>46149</v>
      </c>
      <c r="G201" s="144">
        <v>0</v>
      </c>
      <c r="H201" s="144" t="s">
        <v>732</v>
      </c>
      <c r="I201" s="144">
        <v>208</v>
      </c>
      <c r="J201" s="144" t="s">
        <v>1105</v>
      </c>
      <c r="K201" s="144" t="s">
        <v>1107</v>
      </c>
    </row>
    <row r="202" spans="1:11" x14ac:dyDescent="0.2">
      <c r="A202" s="142"/>
      <c r="B202" s="144">
        <v>209</v>
      </c>
      <c r="C202" s="144">
        <v>2026</v>
      </c>
      <c r="D202" s="144" t="s">
        <v>746</v>
      </c>
      <c r="E202" s="144" t="s">
        <v>0</v>
      </c>
      <c r="F202" s="145">
        <v>46146</v>
      </c>
      <c r="G202" s="144">
        <v>0</v>
      </c>
      <c r="H202" s="144" t="s">
        <v>732</v>
      </c>
      <c r="I202" s="144">
        <v>209</v>
      </c>
      <c r="J202" s="144" t="s">
        <v>1108</v>
      </c>
      <c r="K202" s="144" t="s">
        <v>1109</v>
      </c>
    </row>
    <row r="203" spans="1:11" x14ac:dyDescent="0.2">
      <c r="A203" s="142"/>
      <c r="B203" s="144">
        <v>210</v>
      </c>
      <c r="C203" s="144">
        <v>2026</v>
      </c>
      <c r="D203" s="144" t="s">
        <v>746</v>
      </c>
      <c r="E203" s="144" t="s">
        <v>0</v>
      </c>
      <c r="F203" s="145">
        <v>46147</v>
      </c>
      <c r="G203" s="144">
        <v>0</v>
      </c>
      <c r="H203" s="144" t="s">
        <v>732</v>
      </c>
      <c r="I203" s="144">
        <v>210</v>
      </c>
      <c r="J203" s="144" t="s">
        <v>1110</v>
      </c>
      <c r="K203" s="144" t="s">
        <v>1111</v>
      </c>
    </row>
    <row r="204" spans="1:11" x14ac:dyDescent="0.2">
      <c r="A204" s="142"/>
      <c r="B204" s="144">
        <v>211</v>
      </c>
      <c r="C204" s="144">
        <v>2026</v>
      </c>
      <c r="D204" s="144" t="s">
        <v>746</v>
      </c>
      <c r="E204" s="144" t="s">
        <v>0</v>
      </c>
      <c r="F204" s="145">
        <v>46148</v>
      </c>
      <c r="G204" s="144">
        <v>0</v>
      </c>
      <c r="H204" s="144" t="s">
        <v>732</v>
      </c>
      <c r="I204" s="144">
        <v>211</v>
      </c>
      <c r="J204" s="144" t="s">
        <v>1112</v>
      </c>
      <c r="K204" s="144" t="s">
        <v>1113</v>
      </c>
    </row>
    <row r="205" spans="1:11" x14ac:dyDescent="0.2">
      <c r="A205" s="142"/>
      <c r="B205" s="144">
        <v>212</v>
      </c>
      <c r="C205" s="144">
        <v>2026</v>
      </c>
      <c r="D205" s="144" t="s">
        <v>746</v>
      </c>
      <c r="E205" s="144" t="s">
        <v>0</v>
      </c>
      <c r="F205" s="145">
        <v>46113</v>
      </c>
      <c r="G205" s="144">
        <v>0</v>
      </c>
      <c r="H205" s="144" t="s">
        <v>732</v>
      </c>
      <c r="I205" s="144">
        <v>212</v>
      </c>
      <c r="J205" s="144" t="s">
        <v>934</v>
      </c>
      <c r="K205" s="143"/>
    </row>
    <row r="206" spans="1:11" ht="25.5" x14ac:dyDescent="0.2">
      <c r="A206" s="142"/>
      <c r="B206" s="144">
        <v>213</v>
      </c>
      <c r="C206" s="144">
        <v>2026</v>
      </c>
      <c r="D206" s="144" t="s">
        <v>746</v>
      </c>
      <c r="E206" s="144" t="s">
        <v>0</v>
      </c>
      <c r="F206" s="145">
        <v>46146</v>
      </c>
      <c r="G206" s="144">
        <v>0</v>
      </c>
      <c r="H206" s="144" t="s">
        <v>732</v>
      </c>
      <c r="I206" s="144">
        <v>213</v>
      </c>
      <c r="J206" s="144" t="s">
        <v>1114</v>
      </c>
      <c r="K206" s="144" t="s">
        <v>1115</v>
      </c>
    </row>
    <row r="207" spans="1:11" ht="25.5" x14ac:dyDescent="0.2">
      <c r="A207" s="142"/>
      <c r="B207" s="144">
        <v>214</v>
      </c>
      <c r="C207" s="144">
        <v>2026</v>
      </c>
      <c r="D207" s="144" t="s">
        <v>746</v>
      </c>
      <c r="E207" s="144" t="s">
        <v>0</v>
      </c>
      <c r="F207" s="145">
        <v>46113</v>
      </c>
      <c r="G207" s="144">
        <v>0</v>
      </c>
      <c r="H207" s="144" t="s">
        <v>732</v>
      </c>
      <c r="I207" s="143"/>
      <c r="J207" s="144" t="s">
        <v>1116</v>
      </c>
      <c r="K207" s="144" t="s">
        <v>1117</v>
      </c>
    </row>
    <row r="208" spans="1:11" x14ac:dyDescent="0.2">
      <c r="A208" s="142"/>
      <c r="B208" s="144">
        <v>215</v>
      </c>
      <c r="C208" s="144">
        <v>2026</v>
      </c>
      <c r="D208" s="144" t="s">
        <v>746</v>
      </c>
      <c r="E208" s="144" t="s">
        <v>0</v>
      </c>
      <c r="F208" s="145">
        <v>46155</v>
      </c>
      <c r="G208" s="144">
        <v>0</v>
      </c>
      <c r="H208" s="144" t="s">
        <v>732</v>
      </c>
      <c r="I208" s="144">
        <v>215</v>
      </c>
      <c r="J208" s="144" t="s">
        <v>1118</v>
      </c>
      <c r="K208" s="144" t="s">
        <v>1119</v>
      </c>
    </row>
    <row r="209" spans="1:11" ht="25.5" x14ac:dyDescent="0.2">
      <c r="A209" s="142"/>
      <c r="B209" s="144">
        <v>216</v>
      </c>
      <c r="C209" s="144">
        <v>2026</v>
      </c>
      <c r="D209" s="144" t="s">
        <v>746</v>
      </c>
      <c r="E209" s="144" t="s">
        <v>0</v>
      </c>
      <c r="F209" s="145">
        <v>46146</v>
      </c>
      <c r="G209" s="144">
        <v>0</v>
      </c>
      <c r="H209" s="144" t="s">
        <v>732</v>
      </c>
      <c r="I209" s="144">
        <v>216</v>
      </c>
      <c r="J209" s="144" t="s">
        <v>1120</v>
      </c>
      <c r="K209" s="144" t="s">
        <v>1121</v>
      </c>
    </row>
    <row r="210" spans="1:11" x14ac:dyDescent="0.2">
      <c r="A210" s="142"/>
      <c r="B210" s="144">
        <v>217</v>
      </c>
      <c r="C210" s="144">
        <v>2026</v>
      </c>
      <c r="D210" s="144" t="s">
        <v>746</v>
      </c>
      <c r="E210" s="144" t="s">
        <v>0</v>
      </c>
      <c r="F210" s="145">
        <v>46113</v>
      </c>
      <c r="G210" s="144">
        <v>0</v>
      </c>
      <c r="H210" s="144" t="s">
        <v>732</v>
      </c>
      <c r="I210" s="144">
        <v>217</v>
      </c>
      <c r="J210" s="144" t="s">
        <v>1122</v>
      </c>
      <c r="K210" s="144" t="s">
        <v>1123</v>
      </c>
    </row>
    <row r="211" spans="1:11" x14ac:dyDescent="0.2">
      <c r="A211" s="142"/>
      <c r="B211" s="144">
        <v>218</v>
      </c>
      <c r="C211" s="144">
        <v>2026</v>
      </c>
      <c r="D211" s="144" t="s">
        <v>746</v>
      </c>
      <c r="E211" s="144" t="s">
        <v>0</v>
      </c>
      <c r="F211" s="145">
        <v>46146</v>
      </c>
      <c r="G211" s="144">
        <v>0</v>
      </c>
      <c r="H211" s="144" t="s">
        <v>732</v>
      </c>
      <c r="I211" s="144">
        <v>218</v>
      </c>
      <c r="J211" s="144" t="s">
        <v>934</v>
      </c>
      <c r="K211" s="144" t="s">
        <v>1124</v>
      </c>
    </row>
    <row r="212" spans="1:11" x14ac:dyDescent="0.2">
      <c r="A212" s="142"/>
      <c r="B212" s="144">
        <v>219</v>
      </c>
      <c r="C212" s="144">
        <v>2026</v>
      </c>
      <c r="D212" s="144" t="s">
        <v>1028</v>
      </c>
      <c r="E212" s="144" t="s">
        <v>0</v>
      </c>
      <c r="F212" s="145">
        <v>46146</v>
      </c>
      <c r="G212" s="144">
        <v>0</v>
      </c>
      <c r="H212" s="144" t="s">
        <v>732</v>
      </c>
      <c r="I212" s="144">
        <v>219</v>
      </c>
      <c r="J212" s="144" t="s">
        <v>934</v>
      </c>
      <c r="K212" s="144" t="s">
        <v>1125</v>
      </c>
    </row>
    <row r="213" spans="1:11" x14ac:dyDescent="0.2">
      <c r="A213" s="142"/>
      <c r="B213" s="144">
        <v>220</v>
      </c>
      <c r="C213" s="144">
        <v>2026</v>
      </c>
      <c r="D213" s="144" t="s">
        <v>746</v>
      </c>
      <c r="E213" s="144" t="s">
        <v>0</v>
      </c>
      <c r="F213" s="145">
        <v>46155</v>
      </c>
      <c r="G213" s="144">
        <v>0</v>
      </c>
      <c r="H213" s="144" t="s">
        <v>732</v>
      </c>
      <c r="I213" s="144">
        <v>220</v>
      </c>
      <c r="J213" s="144" t="s">
        <v>1052</v>
      </c>
      <c r="K213" s="144" t="s">
        <v>1126</v>
      </c>
    </row>
    <row r="214" spans="1:11" x14ac:dyDescent="0.2">
      <c r="A214" s="142"/>
      <c r="B214" s="144">
        <v>221</v>
      </c>
      <c r="C214" s="144">
        <v>2026</v>
      </c>
      <c r="D214" s="144" t="s">
        <v>746</v>
      </c>
      <c r="E214" s="144" t="s">
        <v>0</v>
      </c>
      <c r="F214" s="145">
        <v>46155</v>
      </c>
      <c r="G214" s="144">
        <v>0</v>
      </c>
      <c r="H214" s="144" t="s">
        <v>732</v>
      </c>
      <c r="I214" s="144">
        <v>221</v>
      </c>
      <c r="J214" s="144" t="s">
        <v>1127</v>
      </c>
      <c r="K214" s="144" t="s">
        <v>1128</v>
      </c>
    </row>
    <row r="215" spans="1:11" x14ac:dyDescent="0.2">
      <c r="A215" s="142"/>
      <c r="B215" s="144">
        <v>222</v>
      </c>
      <c r="C215" s="144">
        <v>2026</v>
      </c>
      <c r="D215" s="144" t="s">
        <v>746</v>
      </c>
      <c r="E215" s="144" t="s">
        <v>0</v>
      </c>
      <c r="F215" s="145">
        <v>46146</v>
      </c>
      <c r="G215" s="144">
        <v>0</v>
      </c>
      <c r="H215" s="144" t="s">
        <v>732</v>
      </c>
      <c r="I215" s="144">
        <v>222</v>
      </c>
      <c r="J215" s="144" t="s">
        <v>1058</v>
      </c>
      <c r="K215" s="144" t="s">
        <v>1129</v>
      </c>
    </row>
    <row r="216" spans="1:11" x14ac:dyDescent="0.2">
      <c r="A216" s="142"/>
      <c r="B216" s="144">
        <v>223</v>
      </c>
      <c r="C216" s="144">
        <v>2026</v>
      </c>
      <c r="D216" s="144" t="s">
        <v>746</v>
      </c>
      <c r="E216" s="144" t="s">
        <v>0</v>
      </c>
      <c r="F216" s="145">
        <v>46065</v>
      </c>
      <c r="G216" s="144">
        <v>0</v>
      </c>
      <c r="H216" s="144" t="s">
        <v>732</v>
      </c>
      <c r="I216" s="144">
        <v>223</v>
      </c>
      <c r="J216" s="144" t="s">
        <v>1130</v>
      </c>
      <c r="K216" s="144" t="s">
        <v>1131</v>
      </c>
    </row>
    <row r="217" spans="1:11" x14ac:dyDescent="0.2">
      <c r="A217" s="142"/>
      <c r="B217" s="144">
        <v>224</v>
      </c>
      <c r="C217" s="144">
        <v>2026</v>
      </c>
      <c r="D217" s="144" t="s">
        <v>746</v>
      </c>
      <c r="E217" s="144" t="s">
        <v>0</v>
      </c>
      <c r="F217" s="145">
        <v>46073</v>
      </c>
      <c r="G217" s="144">
        <v>0</v>
      </c>
      <c r="H217" s="144" t="s">
        <v>732</v>
      </c>
      <c r="I217" s="144">
        <v>224</v>
      </c>
      <c r="J217" s="144" t="s">
        <v>1132</v>
      </c>
      <c r="K217" s="144" t="s">
        <v>1133</v>
      </c>
    </row>
    <row r="218" spans="1:11" x14ac:dyDescent="0.2">
      <c r="A218" s="142"/>
      <c r="B218" s="144">
        <v>225</v>
      </c>
      <c r="C218" s="144">
        <v>2026</v>
      </c>
      <c r="D218" s="144" t="s">
        <v>746</v>
      </c>
      <c r="E218" s="144" t="s">
        <v>0</v>
      </c>
      <c r="F218" s="145">
        <v>46146</v>
      </c>
      <c r="G218" s="144">
        <v>0</v>
      </c>
      <c r="H218" s="144" t="s">
        <v>732</v>
      </c>
      <c r="I218" s="144">
        <v>225</v>
      </c>
      <c r="J218" s="144" t="s">
        <v>1134</v>
      </c>
      <c r="K218" s="144" t="s">
        <v>1135</v>
      </c>
    </row>
    <row r="219" spans="1:11" x14ac:dyDescent="0.2">
      <c r="A219" s="142"/>
      <c r="B219" s="144">
        <v>226</v>
      </c>
      <c r="C219" s="144">
        <v>2026</v>
      </c>
      <c r="D219" s="144" t="s">
        <v>746</v>
      </c>
      <c r="E219" s="144" t="s">
        <v>0</v>
      </c>
      <c r="F219" s="145">
        <v>46156</v>
      </c>
      <c r="G219" s="144">
        <v>0</v>
      </c>
      <c r="H219" s="144" t="s">
        <v>732</v>
      </c>
      <c r="I219" s="144">
        <v>226</v>
      </c>
      <c r="J219" s="144" t="s">
        <v>1136</v>
      </c>
      <c r="K219" s="144" t="s">
        <v>1137</v>
      </c>
    </row>
    <row r="220" spans="1:11" x14ac:dyDescent="0.2">
      <c r="A220" s="142"/>
      <c r="B220" s="144">
        <v>227</v>
      </c>
      <c r="C220" s="144">
        <v>2026</v>
      </c>
      <c r="D220" s="144" t="s">
        <v>746</v>
      </c>
      <c r="E220" s="144" t="s">
        <v>0</v>
      </c>
      <c r="F220" s="145">
        <v>46146</v>
      </c>
      <c r="G220" s="144">
        <v>0</v>
      </c>
      <c r="H220" s="144" t="s">
        <v>732</v>
      </c>
      <c r="I220" s="144">
        <v>227</v>
      </c>
      <c r="J220" s="144" t="s">
        <v>1138</v>
      </c>
      <c r="K220" s="144" t="s">
        <v>1139</v>
      </c>
    </row>
    <row r="221" spans="1:11" x14ac:dyDescent="0.2">
      <c r="A221" s="142"/>
      <c r="B221" s="144">
        <v>228</v>
      </c>
      <c r="C221" s="144">
        <v>2026</v>
      </c>
      <c r="D221" s="144" t="s">
        <v>746</v>
      </c>
      <c r="E221" s="144" t="s">
        <v>0</v>
      </c>
      <c r="F221" s="145">
        <v>46150</v>
      </c>
      <c r="G221" s="144">
        <v>0</v>
      </c>
      <c r="H221" s="144" t="s">
        <v>732</v>
      </c>
      <c r="I221" s="144">
        <v>228</v>
      </c>
      <c r="J221" s="144" t="s">
        <v>1140</v>
      </c>
      <c r="K221" s="144" t="s">
        <v>1141</v>
      </c>
    </row>
    <row r="222" spans="1:11" x14ac:dyDescent="0.2">
      <c r="A222" s="142"/>
      <c r="B222" s="144">
        <v>229</v>
      </c>
      <c r="C222" s="144">
        <v>2026</v>
      </c>
      <c r="D222" s="144" t="s">
        <v>746</v>
      </c>
      <c r="E222" s="144" t="s">
        <v>0</v>
      </c>
      <c r="F222" s="145">
        <v>46146</v>
      </c>
      <c r="G222" s="144">
        <v>0</v>
      </c>
      <c r="H222" s="144" t="s">
        <v>732</v>
      </c>
      <c r="I222" s="144">
        <v>229</v>
      </c>
      <c r="J222" s="144" t="s">
        <v>934</v>
      </c>
      <c r="K222" s="144" t="s">
        <v>1142</v>
      </c>
    </row>
    <row r="223" spans="1:11" x14ac:dyDescent="0.2">
      <c r="A223" s="142"/>
      <c r="B223" s="144">
        <v>230</v>
      </c>
      <c r="C223" s="144">
        <v>2026</v>
      </c>
      <c r="D223" s="144" t="s">
        <v>746</v>
      </c>
      <c r="E223" s="144" t="s">
        <v>0</v>
      </c>
      <c r="F223" s="145">
        <v>46160</v>
      </c>
      <c r="G223" s="144">
        <v>0</v>
      </c>
      <c r="H223" s="144" t="s">
        <v>732</v>
      </c>
      <c r="I223" s="144">
        <v>230</v>
      </c>
      <c r="J223" s="144" t="s">
        <v>1143</v>
      </c>
      <c r="K223" s="144" t="s">
        <v>1144</v>
      </c>
    </row>
    <row r="224" spans="1:11" x14ac:dyDescent="0.2">
      <c r="A224" s="142"/>
      <c r="B224" s="144">
        <v>231</v>
      </c>
      <c r="C224" s="144">
        <v>2026</v>
      </c>
      <c r="D224" s="144" t="s">
        <v>746</v>
      </c>
      <c r="E224" s="144" t="s">
        <v>0</v>
      </c>
      <c r="F224" s="145">
        <v>46108</v>
      </c>
      <c r="G224" s="144">
        <v>0</v>
      </c>
      <c r="H224" s="144" t="s">
        <v>732</v>
      </c>
      <c r="I224" s="144" t="s">
        <v>1145</v>
      </c>
      <c r="J224" s="144" t="s">
        <v>1146</v>
      </c>
      <c r="K224" s="144" t="s">
        <v>1147</v>
      </c>
    </row>
    <row r="225" spans="1:11" x14ac:dyDescent="0.2">
      <c r="A225" s="142"/>
      <c r="B225" s="144">
        <v>232</v>
      </c>
      <c r="C225" s="144">
        <v>2026</v>
      </c>
      <c r="D225" s="144" t="s">
        <v>746</v>
      </c>
      <c r="E225" s="144" t="s">
        <v>0</v>
      </c>
      <c r="F225" s="145">
        <v>46092</v>
      </c>
      <c r="G225" s="144">
        <v>0</v>
      </c>
      <c r="H225" s="144" t="s">
        <v>732</v>
      </c>
      <c r="I225" s="144">
        <v>232</v>
      </c>
      <c r="J225" s="144" t="s">
        <v>1148</v>
      </c>
      <c r="K225" s="144" t="s">
        <v>1149</v>
      </c>
    </row>
    <row r="226" spans="1:11" ht="25.5" x14ac:dyDescent="0.2">
      <c r="A226" s="142"/>
      <c r="B226" s="144">
        <v>233</v>
      </c>
      <c r="C226" s="144">
        <v>2026</v>
      </c>
      <c r="D226" s="144" t="s">
        <v>1028</v>
      </c>
      <c r="E226" s="144" t="s">
        <v>0</v>
      </c>
      <c r="F226" s="145">
        <v>46146</v>
      </c>
      <c r="G226" s="144">
        <v>0</v>
      </c>
      <c r="H226" s="144" t="s">
        <v>732</v>
      </c>
      <c r="I226" s="143"/>
      <c r="J226" s="144" t="s">
        <v>1150</v>
      </c>
      <c r="K226" s="144" t="s">
        <v>1151</v>
      </c>
    </row>
    <row r="227" spans="1:11" ht="25.5" x14ac:dyDescent="0.2">
      <c r="A227" s="142"/>
      <c r="B227" s="144">
        <v>234</v>
      </c>
      <c r="C227" s="144">
        <v>2026</v>
      </c>
      <c r="D227" s="144" t="s">
        <v>746</v>
      </c>
      <c r="E227" s="144" t="s">
        <v>0</v>
      </c>
      <c r="F227" s="145">
        <v>46150</v>
      </c>
      <c r="G227" s="144">
        <v>0</v>
      </c>
      <c r="H227" s="144" t="s">
        <v>732</v>
      </c>
      <c r="I227" s="144">
        <v>234</v>
      </c>
      <c r="J227" s="144" t="s">
        <v>1152</v>
      </c>
      <c r="K227" s="144" t="s">
        <v>1153</v>
      </c>
    </row>
    <row r="228" spans="1:11" x14ac:dyDescent="0.2">
      <c r="A228" s="142"/>
      <c r="B228" s="144">
        <v>235</v>
      </c>
      <c r="C228" s="144">
        <v>2026</v>
      </c>
      <c r="D228" s="144" t="s">
        <v>746</v>
      </c>
      <c r="E228" s="144" t="s">
        <v>0</v>
      </c>
      <c r="F228" s="145">
        <v>46155</v>
      </c>
      <c r="G228" s="144">
        <v>0</v>
      </c>
      <c r="H228" s="144" t="s">
        <v>732</v>
      </c>
      <c r="I228" s="144">
        <v>235</v>
      </c>
      <c r="J228" s="144" t="s">
        <v>1154</v>
      </c>
      <c r="K228" s="144" t="s">
        <v>1155</v>
      </c>
    </row>
    <row r="229" spans="1:11" x14ac:dyDescent="0.2">
      <c r="A229" s="142"/>
      <c r="B229" s="144">
        <v>236</v>
      </c>
      <c r="C229" s="144">
        <v>2026</v>
      </c>
      <c r="D229" s="144" t="s">
        <v>746</v>
      </c>
      <c r="E229" s="144" t="s">
        <v>0</v>
      </c>
      <c r="F229" s="145">
        <v>46118</v>
      </c>
      <c r="G229" s="144">
        <v>0</v>
      </c>
      <c r="H229" s="144" t="s">
        <v>732</v>
      </c>
      <c r="I229" s="143"/>
      <c r="J229" s="144" t="s">
        <v>1156</v>
      </c>
      <c r="K229" s="144" t="s">
        <v>1157</v>
      </c>
    </row>
    <row r="230" spans="1:11" x14ac:dyDescent="0.2">
      <c r="A230" s="142"/>
      <c r="B230" s="144">
        <v>237</v>
      </c>
      <c r="C230" s="144">
        <v>2026</v>
      </c>
      <c r="D230" s="144" t="s">
        <v>746</v>
      </c>
      <c r="E230" s="144" t="s">
        <v>0</v>
      </c>
      <c r="F230" s="145">
        <v>46161</v>
      </c>
      <c r="G230" s="144">
        <v>0</v>
      </c>
      <c r="H230" s="144" t="s">
        <v>732</v>
      </c>
      <c r="I230" s="144">
        <v>237</v>
      </c>
      <c r="J230" s="144" t="s">
        <v>1158</v>
      </c>
      <c r="K230" s="144" t="s">
        <v>1159</v>
      </c>
    </row>
    <row r="231" spans="1:11" x14ac:dyDescent="0.2">
      <c r="A231" s="142"/>
      <c r="B231" s="144">
        <v>238</v>
      </c>
      <c r="C231" s="144">
        <v>2026</v>
      </c>
      <c r="D231" s="144" t="s">
        <v>731</v>
      </c>
      <c r="E231" s="144" t="s">
        <v>0</v>
      </c>
      <c r="F231" s="145">
        <v>46161</v>
      </c>
      <c r="G231" s="144">
        <v>0</v>
      </c>
      <c r="H231" s="144" t="s">
        <v>732</v>
      </c>
      <c r="I231" s="144">
        <v>238</v>
      </c>
      <c r="J231" s="144" t="s">
        <v>1160</v>
      </c>
      <c r="K231" s="144" t="s">
        <v>1161</v>
      </c>
    </row>
    <row r="232" spans="1:11" x14ac:dyDescent="0.2">
      <c r="A232" s="142"/>
      <c r="B232" s="144">
        <v>239</v>
      </c>
      <c r="C232" s="144">
        <v>2026</v>
      </c>
      <c r="D232" s="144" t="s">
        <v>746</v>
      </c>
      <c r="E232" s="144" t="s">
        <v>0</v>
      </c>
      <c r="F232" s="145">
        <v>46156</v>
      </c>
      <c r="G232" s="144">
        <v>0</v>
      </c>
      <c r="H232" s="144" t="s">
        <v>732</v>
      </c>
      <c r="I232" s="144">
        <v>239</v>
      </c>
      <c r="J232" s="144" t="s">
        <v>1162</v>
      </c>
      <c r="K232" s="144" t="s">
        <v>1163</v>
      </c>
    </row>
    <row r="233" spans="1:11" ht="25.5" x14ac:dyDescent="0.2">
      <c r="A233" s="142"/>
      <c r="B233" s="144">
        <v>240</v>
      </c>
      <c r="C233" s="144">
        <v>2026</v>
      </c>
      <c r="D233" s="144" t="s">
        <v>746</v>
      </c>
      <c r="E233" s="144" t="s">
        <v>0</v>
      </c>
      <c r="F233" s="145">
        <v>46146</v>
      </c>
      <c r="G233" s="144">
        <v>0</v>
      </c>
      <c r="H233" s="144" t="s">
        <v>732</v>
      </c>
      <c r="I233" s="144">
        <v>240</v>
      </c>
      <c r="J233" s="144" t="s">
        <v>1164</v>
      </c>
      <c r="K233" s="144" t="s">
        <v>1165</v>
      </c>
    </row>
    <row r="234" spans="1:11" x14ac:dyDescent="0.2">
      <c r="A234" s="142"/>
      <c r="B234" s="144">
        <v>241</v>
      </c>
      <c r="C234" s="144">
        <v>2026</v>
      </c>
      <c r="D234" s="144" t="s">
        <v>746</v>
      </c>
      <c r="E234" s="144" t="s">
        <v>0</v>
      </c>
      <c r="F234" s="145">
        <v>46163</v>
      </c>
      <c r="G234" s="144">
        <v>0</v>
      </c>
      <c r="H234" s="144" t="s">
        <v>732</v>
      </c>
      <c r="I234" s="144">
        <v>241</v>
      </c>
      <c r="J234" s="144" t="s">
        <v>1166</v>
      </c>
      <c r="K234" s="144" t="s">
        <v>1167</v>
      </c>
    </row>
    <row r="235" spans="1:11" x14ac:dyDescent="0.2">
      <c r="A235" s="142"/>
      <c r="B235" s="144">
        <v>242</v>
      </c>
      <c r="C235" s="144">
        <v>2026</v>
      </c>
      <c r="D235" s="144" t="s">
        <v>746</v>
      </c>
      <c r="E235" s="144" t="s">
        <v>0</v>
      </c>
      <c r="F235" s="145">
        <v>46113</v>
      </c>
      <c r="G235" s="144">
        <v>0</v>
      </c>
      <c r="H235" s="144" t="s">
        <v>732</v>
      </c>
      <c r="I235" s="144">
        <v>242</v>
      </c>
      <c r="J235" s="144" t="s">
        <v>1168</v>
      </c>
      <c r="K235" s="144" t="s">
        <v>1169</v>
      </c>
    </row>
    <row r="236" spans="1:11" x14ac:dyDescent="0.2">
      <c r="A236" s="142"/>
      <c r="B236" s="144">
        <v>243</v>
      </c>
      <c r="C236" s="144">
        <v>2026</v>
      </c>
      <c r="D236" s="144" t="s">
        <v>746</v>
      </c>
      <c r="E236" s="144" t="s">
        <v>0</v>
      </c>
      <c r="F236" s="145">
        <v>46113</v>
      </c>
      <c r="G236" s="144">
        <v>0</v>
      </c>
      <c r="H236" s="144" t="s">
        <v>732</v>
      </c>
      <c r="I236" s="144">
        <v>243</v>
      </c>
      <c r="J236" s="144" t="s">
        <v>1168</v>
      </c>
      <c r="K236" s="144" t="s">
        <v>1170</v>
      </c>
    </row>
    <row r="237" spans="1:11" x14ac:dyDescent="0.2">
      <c r="A237" s="142"/>
      <c r="B237" s="144">
        <v>244</v>
      </c>
      <c r="C237" s="144">
        <v>2026</v>
      </c>
      <c r="D237" s="144" t="s">
        <v>746</v>
      </c>
      <c r="E237" s="144" t="s">
        <v>0</v>
      </c>
      <c r="F237" s="145">
        <v>46167</v>
      </c>
      <c r="G237" s="144">
        <v>0</v>
      </c>
      <c r="H237" s="144" t="s">
        <v>732</v>
      </c>
      <c r="I237" s="144">
        <v>244</v>
      </c>
      <c r="J237" s="144" t="s">
        <v>1171</v>
      </c>
      <c r="K237" s="144" t="s">
        <v>1172</v>
      </c>
    </row>
    <row r="238" spans="1:11" ht="25.5" x14ac:dyDescent="0.2">
      <c r="A238" s="142"/>
      <c r="B238" s="144">
        <v>245</v>
      </c>
      <c r="C238" s="144">
        <v>2026</v>
      </c>
      <c r="D238" s="144" t="s">
        <v>746</v>
      </c>
      <c r="E238" s="144" t="s">
        <v>0</v>
      </c>
      <c r="F238" s="145">
        <v>46153</v>
      </c>
      <c r="G238" s="144">
        <v>0</v>
      </c>
      <c r="H238" s="144" t="s">
        <v>732</v>
      </c>
      <c r="I238" s="144">
        <v>245</v>
      </c>
      <c r="J238" s="144" t="s">
        <v>1173</v>
      </c>
      <c r="K238" s="144" t="s">
        <v>1174</v>
      </c>
    </row>
    <row r="239" spans="1:11" x14ac:dyDescent="0.2">
      <c r="A239" s="142"/>
      <c r="B239" s="144">
        <v>247</v>
      </c>
      <c r="C239" s="144">
        <v>2026</v>
      </c>
      <c r="D239" s="144" t="s">
        <v>1028</v>
      </c>
      <c r="E239" s="144" t="s">
        <v>0</v>
      </c>
      <c r="F239" s="145">
        <v>46065</v>
      </c>
      <c r="G239" s="144">
        <v>0</v>
      </c>
      <c r="H239" s="144" t="s">
        <v>732</v>
      </c>
      <c r="I239" s="143"/>
      <c r="J239" s="144" t="s">
        <v>1175</v>
      </c>
      <c r="K239" s="144" t="s">
        <v>1176</v>
      </c>
    </row>
    <row r="240" spans="1:11" x14ac:dyDescent="0.2">
      <c r="A240" s="142"/>
      <c r="B240" s="144">
        <v>248</v>
      </c>
      <c r="C240" s="144">
        <v>2026</v>
      </c>
      <c r="D240" s="144" t="s">
        <v>746</v>
      </c>
      <c r="E240" s="144" t="s">
        <v>0</v>
      </c>
      <c r="F240" s="145">
        <v>46113</v>
      </c>
      <c r="G240" s="144">
        <v>0</v>
      </c>
      <c r="H240" s="144" t="s">
        <v>732</v>
      </c>
      <c r="I240" s="143"/>
      <c r="J240" s="144" t="s">
        <v>1175</v>
      </c>
      <c r="K240" s="144" t="s">
        <v>1177</v>
      </c>
    </row>
    <row r="241" spans="1:11" x14ac:dyDescent="0.2">
      <c r="A241" s="142"/>
      <c r="B241" s="144">
        <v>249</v>
      </c>
      <c r="C241" s="144">
        <v>2026</v>
      </c>
      <c r="D241" s="144" t="s">
        <v>746</v>
      </c>
      <c r="E241" s="144" t="s">
        <v>0</v>
      </c>
      <c r="F241" s="145">
        <v>46146</v>
      </c>
      <c r="G241" s="144">
        <v>0</v>
      </c>
      <c r="H241" s="144" t="s">
        <v>732</v>
      </c>
      <c r="I241" s="144">
        <v>249</v>
      </c>
      <c r="J241" s="144" t="s">
        <v>1178</v>
      </c>
      <c r="K241" s="144" t="s">
        <v>1179</v>
      </c>
    </row>
    <row r="242" spans="1:11" ht="25.5" x14ac:dyDescent="0.2">
      <c r="A242" s="142"/>
      <c r="B242" s="144">
        <v>250</v>
      </c>
      <c r="C242" s="144">
        <v>2026</v>
      </c>
      <c r="D242" s="144" t="s">
        <v>746</v>
      </c>
      <c r="E242" s="144" t="s">
        <v>0</v>
      </c>
      <c r="F242" s="145">
        <v>46168</v>
      </c>
      <c r="G242" s="144">
        <v>0</v>
      </c>
      <c r="H242" s="144" t="s">
        <v>732</v>
      </c>
      <c r="I242" s="144">
        <v>250</v>
      </c>
      <c r="J242" s="144" t="s">
        <v>1180</v>
      </c>
      <c r="K242" s="144" t="s">
        <v>1181</v>
      </c>
    </row>
    <row r="243" spans="1:11" ht="25.5" x14ac:dyDescent="0.2">
      <c r="A243" s="142"/>
      <c r="B243" s="144">
        <v>251</v>
      </c>
      <c r="C243" s="144">
        <v>2026</v>
      </c>
      <c r="D243" s="144" t="s">
        <v>746</v>
      </c>
      <c r="E243" s="144" t="s">
        <v>0</v>
      </c>
      <c r="F243" s="145">
        <v>46162</v>
      </c>
      <c r="G243" s="144">
        <v>0</v>
      </c>
      <c r="H243" s="144" t="s">
        <v>732</v>
      </c>
      <c r="I243" s="144">
        <v>251</v>
      </c>
      <c r="J243" s="144" t="s">
        <v>1182</v>
      </c>
      <c r="K243" s="144" t="s">
        <v>1183</v>
      </c>
    </row>
    <row r="244" spans="1:11" ht="25.5" x14ac:dyDescent="0.2">
      <c r="A244" s="142"/>
      <c r="B244" s="144">
        <v>252</v>
      </c>
      <c r="C244" s="144">
        <v>2026</v>
      </c>
      <c r="D244" s="144" t="s">
        <v>746</v>
      </c>
      <c r="E244" s="144" t="s">
        <v>0</v>
      </c>
      <c r="F244" s="145">
        <v>46146</v>
      </c>
      <c r="G244" s="144">
        <v>0</v>
      </c>
      <c r="H244" s="144" t="s">
        <v>732</v>
      </c>
      <c r="I244" s="144">
        <v>252</v>
      </c>
      <c r="J244" s="144" t="s">
        <v>1184</v>
      </c>
      <c r="K244" s="144" t="s">
        <v>1185</v>
      </c>
    </row>
    <row r="245" spans="1:11" x14ac:dyDescent="0.2">
      <c r="A245" s="142"/>
      <c r="B245" s="144">
        <v>253</v>
      </c>
      <c r="C245" s="144">
        <v>2026</v>
      </c>
      <c r="D245" s="144" t="s">
        <v>746</v>
      </c>
      <c r="E245" s="144" t="s">
        <v>0</v>
      </c>
      <c r="F245" s="145">
        <v>46170</v>
      </c>
      <c r="G245" s="144">
        <v>0</v>
      </c>
      <c r="H245" s="144" t="s">
        <v>732</v>
      </c>
      <c r="I245" s="144">
        <v>253</v>
      </c>
      <c r="J245" s="144" t="s">
        <v>1186</v>
      </c>
      <c r="K245" s="144" t="s">
        <v>1187</v>
      </c>
    </row>
    <row r="246" spans="1:11" ht="25.5" x14ac:dyDescent="0.2">
      <c r="A246" s="142"/>
      <c r="B246" s="144">
        <v>254</v>
      </c>
      <c r="C246" s="144">
        <v>2026</v>
      </c>
      <c r="D246" s="144" t="s">
        <v>746</v>
      </c>
      <c r="E246" s="144" t="s">
        <v>0</v>
      </c>
      <c r="F246" s="145">
        <v>46146</v>
      </c>
      <c r="G246" s="144">
        <v>0</v>
      </c>
      <c r="H246" s="144" t="s">
        <v>732</v>
      </c>
      <c r="I246" s="144">
        <v>254</v>
      </c>
      <c r="J246" s="144" t="s">
        <v>1188</v>
      </c>
      <c r="K246" s="144" t="s">
        <v>1189</v>
      </c>
    </row>
    <row r="247" spans="1:11" x14ac:dyDescent="0.2">
      <c r="A247" s="142"/>
      <c r="B247" s="144">
        <v>255</v>
      </c>
      <c r="C247" s="144">
        <v>2026</v>
      </c>
      <c r="D247" s="144" t="s">
        <v>746</v>
      </c>
      <c r="E247" s="144" t="s">
        <v>0</v>
      </c>
      <c r="F247" s="145">
        <v>46137</v>
      </c>
      <c r="G247" s="144">
        <v>0</v>
      </c>
      <c r="H247" s="144" t="s">
        <v>732</v>
      </c>
      <c r="I247" s="144">
        <v>255</v>
      </c>
      <c r="J247" s="144" t="s">
        <v>1190</v>
      </c>
      <c r="K247" s="144" t="s">
        <v>1191</v>
      </c>
    </row>
    <row r="248" spans="1:11" x14ac:dyDescent="0.2">
      <c r="A248" s="142"/>
      <c r="B248" s="144">
        <v>256</v>
      </c>
      <c r="C248" s="144">
        <v>2026</v>
      </c>
      <c r="D248" s="144" t="s">
        <v>746</v>
      </c>
      <c r="E248" s="144" t="s">
        <v>0</v>
      </c>
      <c r="F248" s="145">
        <v>46146</v>
      </c>
      <c r="G248" s="144">
        <v>0</v>
      </c>
      <c r="H248" s="144" t="s">
        <v>732</v>
      </c>
      <c r="I248" s="144">
        <v>256</v>
      </c>
      <c r="J248" s="144" t="s">
        <v>1192</v>
      </c>
      <c r="K248" s="144" t="s">
        <v>1193</v>
      </c>
    </row>
    <row r="249" spans="1:11" ht="25.5" x14ac:dyDescent="0.2">
      <c r="A249" s="142"/>
      <c r="B249" s="144">
        <v>257</v>
      </c>
      <c r="C249" s="144">
        <v>2026</v>
      </c>
      <c r="D249" s="144" t="s">
        <v>746</v>
      </c>
      <c r="E249" s="144" t="s">
        <v>0</v>
      </c>
      <c r="F249" s="145">
        <v>46125</v>
      </c>
      <c r="G249" s="144">
        <v>0</v>
      </c>
      <c r="H249" s="144" t="s">
        <v>732</v>
      </c>
      <c r="I249" s="144">
        <v>257</v>
      </c>
      <c r="J249" s="144" t="s">
        <v>1194</v>
      </c>
      <c r="K249" s="144" t="s">
        <v>1195</v>
      </c>
    </row>
    <row r="250" spans="1:11" ht="25.5" x14ac:dyDescent="0.2">
      <c r="A250" s="142"/>
      <c r="B250" s="144">
        <v>258</v>
      </c>
      <c r="C250" s="144">
        <v>2026</v>
      </c>
      <c r="D250" s="144" t="s">
        <v>746</v>
      </c>
      <c r="E250" s="144" t="s">
        <v>0</v>
      </c>
      <c r="F250" s="145">
        <v>46146</v>
      </c>
      <c r="G250" s="144">
        <v>0</v>
      </c>
      <c r="H250" s="144" t="s">
        <v>732</v>
      </c>
      <c r="I250" s="144">
        <v>258</v>
      </c>
      <c r="J250" s="144" t="s">
        <v>1196</v>
      </c>
      <c r="K250" s="144" t="s">
        <v>1197</v>
      </c>
    </row>
    <row r="251" spans="1:11" x14ac:dyDescent="0.2">
      <c r="A251" s="142"/>
      <c r="B251" s="144">
        <v>259</v>
      </c>
      <c r="C251" s="144">
        <v>2026</v>
      </c>
      <c r="D251" s="144" t="s">
        <v>746</v>
      </c>
      <c r="E251" s="144" t="s">
        <v>0</v>
      </c>
      <c r="F251" s="145">
        <v>46160</v>
      </c>
      <c r="G251" s="144">
        <v>0</v>
      </c>
      <c r="H251" s="144" t="s">
        <v>732</v>
      </c>
      <c r="I251" s="144">
        <v>259</v>
      </c>
      <c r="J251" s="144" t="s">
        <v>1198</v>
      </c>
      <c r="K251" s="144" t="s">
        <v>1199</v>
      </c>
    </row>
    <row r="252" spans="1:11" ht="25.5" x14ac:dyDescent="0.2">
      <c r="A252" s="142"/>
      <c r="B252" s="144">
        <v>260</v>
      </c>
      <c r="C252" s="144">
        <v>2026</v>
      </c>
      <c r="D252" s="144" t="s">
        <v>746</v>
      </c>
      <c r="E252" s="144" t="s">
        <v>0</v>
      </c>
      <c r="F252" s="145">
        <v>46146</v>
      </c>
      <c r="G252" s="144">
        <v>0</v>
      </c>
      <c r="H252" s="144" t="s">
        <v>732</v>
      </c>
      <c r="I252" s="144">
        <v>260</v>
      </c>
      <c r="J252" s="144" t="s">
        <v>1120</v>
      </c>
      <c r="K252" s="144" t="s">
        <v>1200</v>
      </c>
    </row>
    <row r="253" spans="1:11" x14ac:dyDescent="0.2">
      <c r="A253" s="142"/>
      <c r="B253" s="144">
        <v>261</v>
      </c>
      <c r="C253" s="144">
        <v>2026</v>
      </c>
      <c r="D253" s="144" t="s">
        <v>746</v>
      </c>
      <c r="E253" s="144" t="s">
        <v>0</v>
      </c>
      <c r="F253" s="145">
        <v>46146</v>
      </c>
      <c r="G253" s="144">
        <v>0</v>
      </c>
      <c r="H253" s="144" t="s">
        <v>732</v>
      </c>
      <c r="I253" s="144">
        <v>261</v>
      </c>
      <c r="J253" s="144" t="s">
        <v>1201</v>
      </c>
      <c r="K253" s="144" t="s">
        <v>1202</v>
      </c>
    </row>
    <row r="254" spans="1:11" x14ac:dyDescent="0.2">
      <c r="A254" s="142"/>
      <c r="B254" s="144">
        <v>262</v>
      </c>
      <c r="C254" s="144">
        <v>2026</v>
      </c>
      <c r="D254" s="144" t="s">
        <v>746</v>
      </c>
      <c r="E254" s="144" t="s">
        <v>0</v>
      </c>
      <c r="F254" s="145">
        <v>46171</v>
      </c>
      <c r="G254" s="144">
        <v>0</v>
      </c>
      <c r="H254" s="144" t="s">
        <v>732</v>
      </c>
      <c r="I254" s="144">
        <v>262</v>
      </c>
      <c r="J254" s="144" t="s">
        <v>938</v>
      </c>
      <c r="K254" s="144" t="s">
        <v>1203</v>
      </c>
    </row>
    <row r="255" spans="1:11" x14ac:dyDescent="0.2">
      <c r="A255" s="142"/>
      <c r="B255" s="144">
        <v>263</v>
      </c>
      <c r="C255" s="144">
        <v>2026</v>
      </c>
      <c r="D255" s="144" t="s">
        <v>746</v>
      </c>
      <c r="E255" s="144" t="s">
        <v>0</v>
      </c>
      <c r="F255" s="145">
        <v>46162</v>
      </c>
      <c r="G255" s="144">
        <v>0</v>
      </c>
      <c r="H255" s="144" t="s">
        <v>732</v>
      </c>
      <c r="I255" s="144">
        <v>263</v>
      </c>
      <c r="J255" s="144" t="s">
        <v>906</v>
      </c>
      <c r="K255" s="144" t="s">
        <v>1204</v>
      </c>
    </row>
    <row r="256" spans="1:11" x14ac:dyDescent="0.2">
      <c r="A256" s="142"/>
      <c r="B256" s="144">
        <v>264</v>
      </c>
      <c r="C256" s="144">
        <v>2026</v>
      </c>
      <c r="D256" s="144" t="s">
        <v>746</v>
      </c>
      <c r="E256" s="144" t="s">
        <v>0</v>
      </c>
      <c r="F256" s="145">
        <v>46174</v>
      </c>
      <c r="G256" s="144">
        <v>0</v>
      </c>
      <c r="H256" s="144" t="s">
        <v>732</v>
      </c>
      <c r="I256" s="144">
        <v>264</v>
      </c>
      <c r="J256" s="144" t="s">
        <v>1205</v>
      </c>
      <c r="K256" s="144" t="s">
        <v>1206</v>
      </c>
    </row>
    <row r="257" spans="1:11" x14ac:dyDescent="0.2">
      <c r="A257" s="142"/>
      <c r="B257" s="144">
        <v>265</v>
      </c>
      <c r="C257" s="144">
        <v>2026</v>
      </c>
      <c r="D257" s="144" t="s">
        <v>746</v>
      </c>
      <c r="E257" s="144" t="s">
        <v>0</v>
      </c>
      <c r="F257" s="145">
        <v>46174</v>
      </c>
      <c r="G257" s="144">
        <v>0</v>
      </c>
      <c r="H257" s="144" t="s">
        <v>732</v>
      </c>
      <c r="I257" s="144">
        <v>265</v>
      </c>
      <c r="J257" s="144" t="s">
        <v>1207</v>
      </c>
      <c r="K257" s="144" t="s">
        <v>1208</v>
      </c>
    </row>
    <row r="258" spans="1:11" ht="25.5" x14ac:dyDescent="0.2">
      <c r="A258" s="142"/>
      <c r="B258" s="144">
        <v>266</v>
      </c>
      <c r="C258" s="144">
        <v>2026</v>
      </c>
      <c r="D258" s="144" t="s">
        <v>746</v>
      </c>
      <c r="E258" s="144" t="s">
        <v>0</v>
      </c>
      <c r="F258" s="145">
        <v>46146</v>
      </c>
      <c r="G258" s="144">
        <v>0</v>
      </c>
      <c r="H258" s="144" t="s">
        <v>732</v>
      </c>
      <c r="I258" s="144">
        <v>266</v>
      </c>
      <c r="J258" s="144" t="s">
        <v>1209</v>
      </c>
      <c r="K258" s="144" t="s">
        <v>1210</v>
      </c>
    </row>
    <row r="259" spans="1:11" x14ac:dyDescent="0.2">
      <c r="A259" s="142"/>
      <c r="B259" s="144">
        <v>267</v>
      </c>
      <c r="C259" s="144">
        <v>2026</v>
      </c>
      <c r="D259" s="144" t="s">
        <v>1028</v>
      </c>
      <c r="E259" s="144" t="s">
        <v>0</v>
      </c>
      <c r="F259" s="145">
        <v>46149</v>
      </c>
      <c r="G259" s="144">
        <v>0</v>
      </c>
      <c r="H259" s="144" t="s">
        <v>732</v>
      </c>
      <c r="I259" s="144">
        <v>267</v>
      </c>
      <c r="J259" s="144" t="s">
        <v>1211</v>
      </c>
      <c r="K259" s="144" t="s">
        <v>1212</v>
      </c>
    </row>
    <row r="260" spans="1:11" ht="25.5" x14ac:dyDescent="0.2">
      <c r="A260" s="142"/>
      <c r="B260" s="144">
        <v>268</v>
      </c>
      <c r="C260" s="144">
        <v>2026</v>
      </c>
      <c r="D260" s="144" t="s">
        <v>731</v>
      </c>
      <c r="E260" s="144" t="s">
        <v>0</v>
      </c>
      <c r="F260" s="145">
        <v>46146</v>
      </c>
      <c r="G260" s="144">
        <v>0</v>
      </c>
      <c r="H260" s="144" t="s">
        <v>732</v>
      </c>
      <c r="I260" s="144">
        <v>268</v>
      </c>
      <c r="J260" s="144" t="s">
        <v>1213</v>
      </c>
      <c r="K260" s="144" t="s">
        <v>1214</v>
      </c>
    </row>
    <row r="261" spans="1:11" x14ac:dyDescent="0.2">
      <c r="A261" s="142"/>
      <c r="B261" s="144">
        <v>269</v>
      </c>
      <c r="C261" s="144">
        <v>2026</v>
      </c>
      <c r="D261" s="144" t="s">
        <v>746</v>
      </c>
      <c r="E261" s="144" t="s">
        <v>0</v>
      </c>
      <c r="F261" s="145">
        <v>46146</v>
      </c>
      <c r="G261" s="144">
        <v>0</v>
      </c>
      <c r="H261" s="144" t="s">
        <v>732</v>
      </c>
      <c r="I261" s="144">
        <v>269</v>
      </c>
      <c r="J261" s="144" t="s">
        <v>1215</v>
      </c>
      <c r="K261" s="144" t="s">
        <v>1216</v>
      </c>
    </row>
    <row r="262" spans="1:11" x14ac:dyDescent="0.2">
      <c r="A262" s="142"/>
      <c r="B262" s="144">
        <v>270</v>
      </c>
      <c r="C262" s="144">
        <v>2026</v>
      </c>
      <c r="D262" s="144" t="s">
        <v>746</v>
      </c>
      <c r="E262" s="144" t="s">
        <v>0</v>
      </c>
      <c r="F262" s="145">
        <v>46146</v>
      </c>
      <c r="G262" s="144">
        <v>0</v>
      </c>
      <c r="H262" s="144" t="s">
        <v>732</v>
      </c>
      <c r="I262" s="144">
        <v>270</v>
      </c>
      <c r="J262" s="144" t="s">
        <v>1217</v>
      </c>
      <c r="K262" s="144" t="s">
        <v>1218</v>
      </c>
    </row>
    <row r="263" spans="1:11" x14ac:dyDescent="0.2">
      <c r="A263" s="142"/>
      <c r="B263" s="144">
        <v>271</v>
      </c>
      <c r="C263" s="144">
        <v>2026</v>
      </c>
      <c r="D263" s="144" t="s">
        <v>746</v>
      </c>
      <c r="E263" s="144" t="s">
        <v>0</v>
      </c>
      <c r="F263" s="145">
        <v>46146</v>
      </c>
      <c r="G263" s="144">
        <v>0</v>
      </c>
      <c r="H263" s="144" t="s">
        <v>732</v>
      </c>
      <c r="I263" s="144">
        <v>271</v>
      </c>
      <c r="J263" s="144" t="s">
        <v>1217</v>
      </c>
      <c r="K263" s="144" t="s">
        <v>1219</v>
      </c>
    </row>
    <row r="264" spans="1:11" x14ac:dyDescent="0.2">
      <c r="A264" s="142"/>
      <c r="B264" s="144">
        <v>272</v>
      </c>
      <c r="C264" s="144">
        <v>2026</v>
      </c>
      <c r="D264" s="144" t="s">
        <v>746</v>
      </c>
      <c r="E264" s="144" t="s">
        <v>0</v>
      </c>
      <c r="F264" s="145">
        <v>46118</v>
      </c>
      <c r="G264" s="144">
        <v>0</v>
      </c>
      <c r="H264" s="144" t="s">
        <v>732</v>
      </c>
      <c r="I264" s="144">
        <v>272</v>
      </c>
      <c r="J264" s="144" t="s">
        <v>1220</v>
      </c>
      <c r="K264" s="144" t="s">
        <v>1221</v>
      </c>
    </row>
    <row r="265" spans="1:11" ht="25.5" x14ac:dyDescent="0.2">
      <c r="A265" s="142"/>
      <c r="B265" s="144">
        <v>273</v>
      </c>
      <c r="C265" s="144">
        <v>2026</v>
      </c>
      <c r="D265" s="144" t="s">
        <v>746</v>
      </c>
      <c r="E265" s="144" t="s">
        <v>0</v>
      </c>
      <c r="F265" s="145">
        <v>46146</v>
      </c>
      <c r="G265" s="144">
        <v>0</v>
      </c>
      <c r="H265" s="144" t="s">
        <v>732</v>
      </c>
      <c r="I265" s="144">
        <v>273</v>
      </c>
      <c r="J265" s="144" t="s">
        <v>1222</v>
      </c>
      <c r="K265" s="144" t="s">
        <v>1223</v>
      </c>
    </row>
    <row r="266" spans="1:11" x14ac:dyDescent="0.2">
      <c r="A266" s="142"/>
      <c r="B266" s="144">
        <v>274</v>
      </c>
      <c r="C266" s="144">
        <v>2026</v>
      </c>
      <c r="D266" s="144" t="s">
        <v>746</v>
      </c>
      <c r="E266" s="144" t="s">
        <v>0</v>
      </c>
      <c r="F266" s="145">
        <v>46174</v>
      </c>
      <c r="G266" s="144">
        <v>0</v>
      </c>
      <c r="H266" s="144" t="s">
        <v>732</v>
      </c>
      <c r="I266" s="144">
        <v>274</v>
      </c>
      <c r="J266" s="144" t="s">
        <v>1224</v>
      </c>
      <c r="K266" s="144" t="s">
        <v>1225</v>
      </c>
    </row>
    <row r="267" spans="1:11" x14ac:dyDescent="0.2">
      <c r="A267" s="142"/>
      <c r="B267" s="144">
        <v>275</v>
      </c>
      <c r="C267" s="144">
        <v>2026</v>
      </c>
      <c r="D267" s="144" t="s">
        <v>746</v>
      </c>
      <c r="E267" s="144" t="s">
        <v>0</v>
      </c>
      <c r="F267" s="145">
        <v>46161</v>
      </c>
      <c r="G267" s="144">
        <v>0</v>
      </c>
      <c r="H267" s="144" t="s">
        <v>732</v>
      </c>
      <c r="I267" s="144">
        <v>275</v>
      </c>
      <c r="J267" s="144" t="s">
        <v>1226</v>
      </c>
      <c r="K267" s="144" t="s">
        <v>1227</v>
      </c>
    </row>
    <row r="268" spans="1:11" x14ac:dyDescent="0.2">
      <c r="A268" s="142"/>
      <c r="B268" s="144">
        <v>276</v>
      </c>
      <c r="C268" s="144">
        <v>2026</v>
      </c>
      <c r="D268" s="144" t="s">
        <v>746</v>
      </c>
      <c r="E268" s="144" t="s">
        <v>0</v>
      </c>
      <c r="F268" s="145">
        <v>46176</v>
      </c>
      <c r="G268" s="144">
        <v>0</v>
      </c>
      <c r="H268" s="144" t="s">
        <v>732</v>
      </c>
      <c r="I268" s="144">
        <v>276</v>
      </c>
      <c r="J268" s="144" t="s">
        <v>1228</v>
      </c>
      <c r="K268" s="144" t="s">
        <v>1229</v>
      </c>
    </row>
    <row r="269" spans="1:11" x14ac:dyDescent="0.2">
      <c r="A269" s="142"/>
      <c r="B269" s="144">
        <v>277</v>
      </c>
      <c r="C269" s="144">
        <v>2026</v>
      </c>
      <c r="D269" s="144" t="s">
        <v>746</v>
      </c>
      <c r="E269" s="144" t="s">
        <v>0</v>
      </c>
      <c r="F269" s="145">
        <v>46155</v>
      </c>
      <c r="G269" s="144">
        <v>0</v>
      </c>
      <c r="H269" s="144" t="s">
        <v>732</v>
      </c>
      <c r="I269" s="144">
        <v>277</v>
      </c>
      <c r="J269" s="144" t="s">
        <v>1230</v>
      </c>
      <c r="K269" s="144" t="s">
        <v>1231</v>
      </c>
    </row>
    <row r="270" spans="1:11" ht="25.5" x14ac:dyDescent="0.2">
      <c r="A270" s="142"/>
      <c r="B270" s="144">
        <v>278</v>
      </c>
      <c r="C270" s="144">
        <v>2026</v>
      </c>
      <c r="D270" s="144" t="s">
        <v>746</v>
      </c>
      <c r="E270" s="144" t="s">
        <v>0</v>
      </c>
      <c r="F270" s="145">
        <v>46174</v>
      </c>
      <c r="G270" s="144">
        <v>0</v>
      </c>
      <c r="H270" s="144" t="s">
        <v>732</v>
      </c>
      <c r="I270" s="144">
        <v>278</v>
      </c>
      <c r="J270" s="144" t="s">
        <v>1232</v>
      </c>
      <c r="K270" s="144" t="s">
        <v>1233</v>
      </c>
    </row>
    <row r="271" spans="1:11" x14ac:dyDescent="0.2">
      <c r="A271" s="142"/>
      <c r="B271" s="144">
        <v>279</v>
      </c>
      <c r="C271" s="144">
        <v>2026</v>
      </c>
      <c r="D271" s="144" t="s">
        <v>746</v>
      </c>
      <c r="E271" s="144" t="s">
        <v>0</v>
      </c>
      <c r="F271" s="145">
        <v>46155</v>
      </c>
      <c r="G271" s="144">
        <v>0</v>
      </c>
      <c r="H271" s="144" t="s">
        <v>732</v>
      </c>
      <c r="I271" s="144">
        <v>279</v>
      </c>
      <c r="J271" s="144" t="s">
        <v>1234</v>
      </c>
      <c r="K271" s="144" t="s">
        <v>1235</v>
      </c>
    </row>
    <row r="272" spans="1:11" x14ac:dyDescent="0.2">
      <c r="A272" s="142"/>
      <c r="B272" s="144">
        <v>280</v>
      </c>
      <c r="C272" s="144">
        <v>2026</v>
      </c>
      <c r="D272" s="144" t="s">
        <v>746</v>
      </c>
      <c r="E272" s="144" t="s">
        <v>0</v>
      </c>
      <c r="F272" s="145">
        <v>46162</v>
      </c>
      <c r="G272" s="144">
        <v>0</v>
      </c>
      <c r="H272" s="144" t="s">
        <v>732</v>
      </c>
      <c r="I272" s="144">
        <v>280</v>
      </c>
      <c r="J272" s="144" t="s">
        <v>1236</v>
      </c>
      <c r="K272" s="144" t="s">
        <v>1237</v>
      </c>
    </row>
    <row r="273" spans="1:11" ht="25.5" x14ac:dyDescent="0.2">
      <c r="A273" s="142"/>
      <c r="B273" s="144">
        <v>281</v>
      </c>
      <c r="C273" s="144">
        <v>2026</v>
      </c>
      <c r="D273" s="144" t="s">
        <v>746</v>
      </c>
      <c r="E273" s="144" t="s">
        <v>0</v>
      </c>
      <c r="F273" s="145">
        <v>46113</v>
      </c>
      <c r="G273" s="144">
        <v>0</v>
      </c>
      <c r="H273" s="144" t="s">
        <v>732</v>
      </c>
      <c r="I273" s="143"/>
      <c r="J273" s="144" t="s">
        <v>1238</v>
      </c>
      <c r="K273" s="144" t="s">
        <v>1239</v>
      </c>
    </row>
    <row r="274" spans="1:11" ht="25.5" x14ac:dyDescent="0.2">
      <c r="A274" s="142"/>
      <c r="B274" s="144">
        <v>282</v>
      </c>
      <c r="C274" s="144">
        <v>2026</v>
      </c>
      <c r="D274" s="144" t="s">
        <v>746</v>
      </c>
      <c r="E274" s="144" t="s">
        <v>0</v>
      </c>
      <c r="F274" s="145">
        <v>46127</v>
      </c>
      <c r="G274" s="144">
        <v>0</v>
      </c>
      <c r="H274" s="144" t="s">
        <v>732</v>
      </c>
      <c r="I274" s="144">
        <v>282</v>
      </c>
      <c r="J274" s="144" t="s">
        <v>1240</v>
      </c>
      <c r="K274" s="144" t="s">
        <v>1241</v>
      </c>
    </row>
    <row r="275" spans="1:11" x14ac:dyDescent="0.2">
      <c r="A275" s="142"/>
      <c r="B275" s="144">
        <v>283</v>
      </c>
      <c r="C275" s="144">
        <v>2026</v>
      </c>
      <c r="D275" s="144" t="s">
        <v>746</v>
      </c>
      <c r="E275" s="144" t="s">
        <v>0</v>
      </c>
      <c r="F275" s="145">
        <v>46146</v>
      </c>
      <c r="G275" s="144">
        <v>0</v>
      </c>
      <c r="H275" s="144" t="s">
        <v>732</v>
      </c>
      <c r="I275" s="144">
        <v>283</v>
      </c>
      <c r="J275" s="144" t="s">
        <v>1242</v>
      </c>
      <c r="K275" s="144" t="s">
        <v>1243</v>
      </c>
    </row>
    <row r="276" spans="1:11" ht="25.5" x14ac:dyDescent="0.2">
      <c r="A276" s="142"/>
      <c r="B276" s="144">
        <v>284</v>
      </c>
      <c r="C276" s="144">
        <v>2026</v>
      </c>
      <c r="D276" s="144" t="s">
        <v>746</v>
      </c>
      <c r="E276" s="144" t="s">
        <v>0</v>
      </c>
      <c r="F276" s="145">
        <v>46113</v>
      </c>
      <c r="G276" s="144">
        <v>0</v>
      </c>
      <c r="H276" s="144" t="s">
        <v>732</v>
      </c>
      <c r="I276" s="144">
        <v>284</v>
      </c>
      <c r="J276" s="144" t="s">
        <v>1244</v>
      </c>
      <c r="K276" s="144" t="s">
        <v>1245</v>
      </c>
    </row>
    <row r="277" spans="1:11" ht="25.5" x14ac:dyDescent="0.2">
      <c r="A277" s="142"/>
      <c r="B277" s="144">
        <v>285</v>
      </c>
      <c r="C277" s="144">
        <v>2026</v>
      </c>
      <c r="D277" s="144" t="s">
        <v>746</v>
      </c>
      <c r="E277" s="144" t="s">
        <v>0</v>
      </c>
      <c r="F277" s="145">
        <v>46132</v>
      </c>
      <c r="G277" s="144">
        <v>0</v>
      </c>
      <c r="H277" s="144" t="s">
        <v>732</v>
      </c>
      <c r="I277" s="144">
        <v>285</v>
      </c>
      <c r="J277" s="144" t="s">
        <v>1246</v>
      </c>
      <c r="K277" s="144" t="s">
        <v>1247</v>
      </c>
    </row>
    <row r="278" spans="1:11" ht="25.5" x14ac:dyDescent="0.2">
      <c r="A278" s="142"/>
      <c r="B278" s="144">
        <v>286</v>
      </c>
      <c r="C278" s="144">
        <v>2026</v>
      </c>
      <c r="D278" s="144" t="s">
        <v>746</v>
      </c>
      <c r="E278" s="144" t="s">
        <v>0</v>
      </c>
      <c r="F278" s="145">
        <v>46146</v>
      </c>
      <c r="G278" s="144">
        <v>0</v>
      </c>
      <c r="H278" s="144" t="s">
        <v>732</v>
      </c>
      <c r="I278" s="144">
        <v>286</v>
      </c>
      <c r="J278" s="144" t="s">
        <v>1248</v>
      </c>
      <c r="K278" s="144" t="s">
        <v>1249</v>
      </c>
    </row>
    <row r="279" spans="1:11" ht="25.5" x14ac:dyDescent="0.2">
      <c r="A279" s="142"/>
      <c r="B279" s="144">
        <v>287</v>
      </c>
      <c r="C279" s="144">
        <v>2026</v>
      </c>
      <c r="D279" s="144" t="s">
        <v>746</v>
      </c>
      <c r="E279" s="144" t="s">
        <v>0</v>
      </c>
      <c r="F279" s="145">
        <v>46178</v>
      </c>
      <c r="G279" s="144">
        <v>0</v>
      </c>
      <c r="H279" s="144" t="s">
        <v>732</v>
      </c>
      <c r="I279" s="144">
        <v>287</v>
      </c>
      <c r="J279" s="144" t="s">
        <v>1250</v>
      </c>
      <c r="K279" s="144" t="s">
        <v>1251</v>
      </c>
    </row>
    <row r="280" spans="1:11" ht="25.5" x14ac:dyDescent="0.2">
      <c r="A280" s="142"/>
      <c r="B280" s="144">
        <v>288</v>
      </c>
      <c r="C280" s="144">
        <v>2026</v>
      </c>
      <c r="D280" s="144" t="s">
        <v>746</v>
      </c>
      <c r="E280" s="144" t="s">
        <v>0</v>
      </c>
      <c r="F280" s="145">
        <v>46113</v>
      </c>
      <c r="G280" s="144">
        <v>0</v>
      </c>
      <c r="H280" s="144" t="s">
        <v>732</v>
      </c>
      <c r="I280" s="144">
        <v>288</v>
      </c>
      <c r="J280" s="144" t="s">
        <v>1252</v>
      </c>
      <c r="K280" s="144" t="s">
        <v>1253</v>
      </c>
    </row>
    <row r="281" spans="1:11" ht="25.5" x14ac:dyDescent="0.2">
      <c r="A281" s="142"/>
      <c r="B281" s="144">
        <v>289</v>
      </c>
      <c r="C281" s="144">
        <v>2026</v>
      </c>
      <c r="D281" s="144" t="s">
        <v>746</v>
      </c>
      <c r="E281" s="144" t="s">
        <v>0</v>
      </c>
      <c r="F281" s="145">
        <v>46155</v>
      </c>
      <c r="G281" s="144">
        <v>0</v>
      </c>
      <c r="H281" s="144" t="s">
        <v>732</v>
      </c>
      <c r="I281" s="144">
        <v>289</v>
      </c>
      <c r="J281" s="144" t="s">
        <v>1254</v>
      </c>
      <c r="K281" s="144" t="s">
        <v>1255</v>
      </c>
    </row>
    <row r="282" spans="1:11" ht="25.5" x14ac:dyDescent="0.2">
      <c r="A282" s="142"/>
      <c r="B282" s="144">
        <v>290</v>
      </c>
      <c r="C282" s="144">
        <v>2026</v>
      </c>
      <c r="D282" s="144" t="s">
        <v>746</v>
      </c>
      <c r="E282" s="144" t="s">
        <v>0</v>
      </c>
      <c r="F282" s="145">
        <v>46155</v>
      </c>
      <c r="G282" s="144">
        <v>0</v>
      </c>
      <c r="H282" s="144" t="s">
        <v>732</v>
      </c>
      <c r="I282" s="144">
        <v>290</v>
      </c>
      <c r="J282" s="144" t="s">
        <v>1256</v>
      </c>
      <c r="K282" s="144" t="s">
        <v>1257</v>
      </c>
    </row>
    <row r="283" spans="1:11" ht="25.5" x14ac:dyDescent="0.2">
      <c r="A283" s="142"/>
      <c r="B283" s="144">
        <v>291</v>
      </c>
      <c r="C283" s="144">
        <v>2026</v>
      </c>
      <c r="D283" s="144" t="s">
        <v>746</v>
      </c>
      <c r="E283" s="144" t="s">
        <v>0</v>
      </c>
      <c r="F283" s="145">
        <v>46135</v>
      </c>
      <c r="G283" s="144">
        <v>0</v>
      </c>
      <c r="H283" s="144" t="s">
        <v>732</v>
      </c>
      <c r="I283" s="144">
        <v>291</v>
      </c>
      <c r="J283" s="144" t="s">
        <v>1256</v>
      </c>
      <c r="K283" s="144" t="s">
        <v>1258</v>
      </c>
    </row>
    <row r="284" spans="1:11" ht="25.5" x14ac:dyDescent="0.2">
      <c r="A284" s="142"/>
      <c r="B284" s="144">
        <v>292</v>
      </c>
      <c r="C284" s="144">
        <v>2026</v>
      </c>
      <c r="D284" s="144" t="s">
        <v>746</v>
      </c>
      <c r="E284" s="144" t="s">
        <v>0</v>
      </c>
      <c r="F284" s="145">
        <v>46129</v>
      </c>
      <c r="G284" s="144">
        <v>0</v>
      </c>
      <c r="H284" s="144" t="s">
        <v>732</v>
      </c>
      <c r="I284" s="144">
        <v>292</v>
      </c>
      <c r="J284" s="144" t="s">
        <v>1259</v>
      </c>
      <c r="K284" s="144" t="s">
        <v>1260</v>
      </c>
    </row>
    <row r="285" spans="1:11" ht="25.5" x14ac:dyDescent="0.2">
      <c r="A285" s="142"/>
      <c r="B285" s="144">
        <v>293</v>
      </c>
      <c r="C285" s="144">
        <v>2026</v>
      </c>
      <c r="D285" s="144" t="s">
        <v>746</v>
      </c>
      <c r="E285" s="144" t="s">
        <v>0</v>
      </c>
      <c r="F285" s="145">
        <v>46174</v>
      </c>
      <c r="G285" s="144">
        <v>0</v>
      </c>
      <c r="H285" s="144" t="s">
        <v>732</v>
      </c>
      <c r="I285" s="144">
        <v>293</v>
      </c>
      <c r="J285" s="144" t="s">
        <v>1261</v>
      </c>
      <c r="K285" s="144" t="s">
        <v>1262</v>
      </c>
    </row>
    <row r="286" spans="1:11" ht="25.5" x14ac:dyDescent="0.2">
      <c r="A286" s="142"/>
      <c r="B286" s="144">
        <v>294</v>
      </c>
      <c r="C286" s="144">
        <v>2026</v>
      </c>
      <c r="D286" s="144" t="s">
        <v>746</v>
      </c>
      <c r="E286" s="144" t="s">
        <v>0</v>
      </c>
      <c r="F286" s="145">
        <v>46168</v>
      </c>
      <c r="G286" s="144">
        <v>0</v>
      </c>
      <c r="H286" s="144" t="s">
        <v>732</v>
      </c>
      <c r="I286" s="144">
        <v>294</v>
      </c>
      <c r="J286" s="144" t="s">
        <v>1263</v>
      </c>
      <c r="K286" s="144" t="s">
        <v>1264</v>
      </c>
    </row>
    <row r="287" spans="1:11" ht="25.5" x14ac:dyDescent="0.2">
      <c r="A287" s="142"/>
      <c r="B287" s="144">
        <v>295</v>
      </c>
      <c r="C287" s="144">
        <v>2026</v>
      </c>
      <c r="D287" s="144" t="s">
        <v>746</v>
      </c>
      <c r="E287" s="144" t="s">
        <v>0</v>
      </c>
      <c r="F287" s="145">
        <v>46135</v>
      </c>
      <c r="G287" s="144">
        <v>0</v>
      </c>
      <c r="H287" s="144" t="s">
        <v>732</v>
      </c>
      <c r="I287" s="144">
        <v>295</v>
      </c>
      <c r="J287" s="144" t="s">
        <v>1265</v>
      </c>
      <c r="K287" s="144" t="s">
        <v>1266</v>
      </c>
    </row>
    <row r="288" spans="1:11" x14ac:dyDescent="0.2">
      <c r="A288" s="142"/>
      <c r="B288" s="144">
        <v>296</v>
      </c>
      <c r="C288" s="144">
        <v>2026</v>
      </c>
      <c r="D288" s="144" t="s">
        <v>746</v>
      </c>
      <c r="E288" s="144" t="s">
        <v>0</v>
      </c>
      <c r="F288" s="145">
        <v>46181</v>
      </c>
      <c r="G288" s="144">
        <v>0</v>
      </c>
      <c r="H288" s="144" t="s">
        <v>732</v>
      </c>
      <c r="I288" s="144">
        <v>296</v>
      </c>
      <c r="J288" s="144" t="s">
        <v>1267</v>
      </c>
      <c r="K288" s="144" t="s">
        <v>1268</v>
      </c>
    </row>
    <row r="289" spans="1:11" ht="25.5" x14ac:dyDescent="0.2">
      <c r="A289" s="142"/>
      <c r="B289" s="144">
        <v>297</v>
      </c>
      <c r="C289" s="144">
        <v>2026</v>
      </c>
      <c r="D289" s="144" t="s">
        <v>746</v>
      </c>
      <c r="E289" s="144" t="s">
        <v>0</v>
      </c>
      <c r="F289" s="145">
        <v>46174</v>
      </c>
      <c r="G289" s="144">
        <v>0</v>
      </c>
      <c r="H289" s="144" t="s">
        <v>732</v>
      </c>
      <c r="I289" s="144">
        <v>297</v>
      </c>
      <c r="J289" s="144" t="s">
        <v>1269</v>
      </c>
      <c r="K289" s="144" t="s">
        <v>1270</v>
      </c>
    </row>
    <row r="290" spans="1:11" ht="25.5" x14ac:dyDescent="0.2">
      <c r="A290" s="142"/>
      <c r="B290" s="144">
        <v>298</v>
      </c>
      <c r="C290" s="144">
        <v>2026</v>
      </c>
      <c r="D290" s="144" t="s">
        <v>746</v>
      </c>
      <c r="E290" s="144" t="s">
        <v>0</v>
      </c>
      <c r="F290" s="145">
        <v>46174</v>
      </c>
      <c r="G290" s="144">
        <v>0</v>
      </c>
      <c r="H290" s="144" t="s">
        <v>732</v>
      </c>
      <c r="I290" s="144">
        <v>298</v>
      </c>
      <c r="J290" s="144" t="s">
        <v>1271</v>
      </c>
      <c r="K290" s="144" t="s">
        <v>1272</v>
      </c>
    </row>
    <row r="291" spans="1:11" x14ac:dyDescent="0.2">
      <c r="A291" s="142"/>
      <c r="B291" s="144">
        <v>299</v>
      </c>
      <c r="C291" s="144">
        <v>2026</v>
      </c>
      <c r="D291" s="144" t="s">
        <v>746</v>
      </c>
      <c r="E291" s="144" t="s">
        <v>0</v>
      </c>
      <c r="F291" s="145">
        <v>46156</v>
      </c>
      <c r="G291" s="144">
        <v>0</v>
      </c>
      <c r="H291" s="144" t="s">
        <v>732</v>
      </c>
      <c r="I291" s="144">
        <v>299</v>
      </c>
      <c r="J291" s="144" t="s">
        <v>1273</v>
      </c>
      <c r="K291" s="144" t="s">
        <v>1274</v>
      </c>
    </row>
    <row r="292" spans="1:11" ht="25.5" x14ac:dyDescent="0.2">
      <c r="A292" s="142"/>
      <c r="B292" s="144">
        <v>300</v>
      </c>
      <c r="C292" s="144">
        <v>2026</v>
      </c>
      <c r="D292" s="144" t="s">
        <v>746</v>
      </c>
      <c r="E292" s="144" t="s">
        <v>0</v>
      </c>
      <c r="F292" s="145">
        <v>46177</v>
      </c>
      <c r="G292" s="144">
        <v>0</v>
      </c>
      <c r="H292" s="144" t="s">
        <v>732</v>
      </c>
      <c r="I292" s="144">
        <v>300</v>
      </c>
      <c r="J292" s="144" t="s">
        <v>1275</v>
      </c>
      <c r="K292" s="144" t="s">
        <v>1276</v>
      </c>
    </row>
    <row r="293" spans="1:11" ht="25.5" x14ac:dyDescent="0.2">
      <c r="A293" s="142"/>
      <c r="B293" s="144">
        <v>301</v>
      </c>
      <c r="C293" s="144">
        <v>2026</v>
      </c>
      <c r="D293" s="144" t="s">
        <v>1028</v>
      </c>
      <c r="E293" s="144" t="s">
        <v>0</v>
      </c>
      <c r="F293" s="145">
        <v>46184</v>
      </c>
      <c r="G293" s="144">
        <v>0</v>
      </c>
      <c r="H293" s="144" t="s">
        <v>732</v>
      </c>
      <c r="I293" s="144">
        <v>301</v>
      </c>
      <c r="J293" s="144" t="s">
        <v>1277</v>
      </c>
      <c r="K293" s="144" t="s">
        <v>1278</v>
      </c>
    </row>
    <row r="294" spans="1:11" ht="25.5" x14ac:dyDescent="0.2">
      <c r="A294" s="142"/>
      <c r="B294" s="144">
        <v>302</v>
      </c>
      <c r="C294" s="144">
        <v>2026</v>
      </c>
      <c r="D294" s="144" t="s">
        <v>746</v>
      </c>
      <c r="E294" s="144" t="s">
        <v>0</v>
      </c>
      <c r="F294" s="145">
        <v>46188</v>
      </c>
      <c r="G294" s="144">
        <v>0</v>
      </c>
      <c r="H294" s="144" t="s">
        <v>732</v>
      </c>
      <c r="I294" s="144">
        <v>302</v>
      </c>
      <c r="J294" s="144" t="s">
        <v>1279</v>
      </c>
      <c r="K294" s="144" t="s">
        <v>1280</v>
      </c>
    </row>
    <row r="295" spans="1:11" x14ac:dyDescent="0.2">
      <c r="A295" s="142"/>
      <c r="B295" s="144">
        <v>303</v>
      </c>
      <c r="C295" s="144">
        <v>2026</v>
      </c>
      <c r="D295" s="144" t="s">
        <v>746</v>
      </c>
      <c r="E295" s="144" t="s">
        <v>0</v>
      </c>
      <c r="F295" s="145">
        <v>46190</v>
      </c>
      <c r="G295" s="144">
        <v>0</v>
      </c>
      <c r="H295" s="144" t="s">
        <v>732</v>
      </c>
      <c r="I295" s="144">
        <v>303</v>
      </c>
      <c r="J295" s="144" t="s">
        <v>1281</v>
      </c>
      <c r="K295" s="144" t="s">
        <v>1282</v>
      </c>
    </row>
    <row r="296" spans="1:11" x14ac:dyDescent="0.2">
      <c r="A296" s="142"/>
      <c r="B296" s="144">
        <v>304</v>
      </c>
      <c r="C296" s="144">
        <v>2026</v>
      </c>
      <c r="D296" s="144" t="s">
        <v>746</v>
      </c>
      <c r="E296" s="144" t="s">
        <v>0</v>
      </c>
      <c r="F296" s="145">
        <v>46174</v>
      </c>
      <c r="G296" s="144">
        <v>0</v>
      </c>
      <c r="H296" s="144" t="s">
        <v>732</v>
      </c>
      <c r="I296" s="144">
        <v>304</v>
      </c>
      <c r="J296" s="144" t="s">
        <v>1283</v>
      </c>
      <c r="K296" s="144" t="s">
        <v>1284</v>
      </c>
    </row>
    <row r="297" spans="1:11" x14ac:dyDescent="0.2">
      <c r="A297" s="142"/>
      <c r="B297" s="144">
        <v>305</v>
      </c>
      <c r="C297" s="144">
        <v>2026</v>
      </c>
      <c r="D297" s="144" t="s">
        <v>746</v>
      </c>
      <c r="E297" s="144" t="s">
        <v>0</v>
      </c>
      <c r="F297" s="145">
        <v>46174</v>
      </c>
      <c r="G297" s="144">
        <v>0</v>
      </c>
      <c r="H297" s="144" t="s">
        <v>732</v>
      </c>
      <c r="I297" s="144">
        <v>305</v>
      </c>
      <c r="J297" s="144" t="s">
        <v>1285</v>
      </c>
      <c r="K297" s="144" t="s">
        <v>1286</v>
      </c>
    </row>
    <row r="298" spans="1:11" x14ac:dyDescent="0.2">
      <c r="A298" s="142"/>
      <c r="B298" s="144">
        <v>306</v>
      </c>
      <c r="C298" s="144">
        <v>2026</v>
      </c>
      <c r="D298" s="144" t="s">
        <v>746</v>
      </c>
      <c r="E298" s="144" t="s">
        <v>0</v>
      </c>
      <c r="F298" s="145">
        <v>46174</v>
      </c>
      <c r="G298" s="144">
        <v>0</v>
      </c>
      <c r="H298" s="144" t="s">
        <v>732</v>
      </c>
      <c r="I298" s="144">
        <v>306</v>
      </c>
      <c r="J298" s="144" t="s">
        <v>1287</v>
      </c>
      <c r="K298" s="144" t="s">
        <v>1288</v>
      </c>
    </row>
    <row r="299" spans="1:11" x14ac:dyDescent="0.2">
      <c r="A299" s="142"/>
      <c r="B299" s="144">
        <v>307</v>
      </c>
      <c r="C299" s="144">
        <v>2026</v>
      </c>
      <c r="D299" s="144" t="s">
        <v>746</v>
      </c>
      <c r="E299" s="144" t="s">
        <v>0</v>
      </c>
      <c r="F299" s="145">
        <v>46191</v>
      </c>
      <c r="G299" s="144">
        <v>0</v>
      </c>
      <c r="H299" s="144" t="s">
        <v>732</v>
      </c>
      <c r="I299" s="144">
        <v>307</v>
      </c>
      <c r="J299" s="144" t="s">
        <v>1289</v>
      </c>
      <c r="K299" s="144" t="s">
        <v>1290</v>
      </c>
    </row>
    <row r="300" spans="1:11" x14ac:dyDescent="0.2">
      <c r="A300" s="142"/>
      <c r="B300" s="144">
        <v>308</v>
      </c>
      <c r="C300" s="144">
        <v>2026</v>
      </c>
      <c r="D300" s="144" t="s">
        <v>746</v>
      </c>
      <c r="E300" s="144" t="s">
        <v>0</v>
      </c>
      <c r="F300" s="145">
        <v>46139</v>
      </c>
      <c r="G300" s="144">
        <v>0</v>
      </c>
      <c r="H300" s="144" t="s">
        <v>732</v>
      </c>
      <c r="I300" s="144">
        <v>308</v>
      </c>
      <c r="J300" s="144" t="s">
        <v>1291</v>
      </c>
      <c r="K300" s="144" t="s">
        <v>1292</v>
      </c>
    </row>
    <row r="301" spans="1:11" x14ac:dyDescent="0.2">
      <c r="A301" s="142"/>
      <c r="B301" s="144">
        <v>309</v>
      </c>
      <c r="C301" s="144">
        <v>2026</v>
      </c>
      <c r="D301" s="144" t="s">
        <v>746</v>
      </c>
      <c r="E301" s="144" t="s">
        <v>0</v>
      </c>
      <c r="F301" s="145">
        <v>46174</v>
      </c>
      <c r="G301" s="144">
        <v>0</v>
      </c>
      <c r="H301" s="144" t="s">
        <v>732</v>
      </c>
      <c r="I301" s="144">
        <v>309</v>
      </c>
      <c r="J301" s="144" t="s">
        <v>1293</v>
      </c>
      <c r="K301" s="144" t="s">
        <v>1294</v>
      </c>
    </row>
    <row r="302" spans="1:11" x14ac:dyDescent="0.2">
      <c r="A302" s="142"/>
      <c r="B302" s="144">
        <v>310</v>
      </c>
      <c r="C302" s="144">
        <v>2026</v>
      </c>
      <c r="D302" s="144" t="s">
        <v>746</v>
      </c>
      <c r="E302" s="144" t="s">
        <v>0</v>
      </c>
      <c r="F302" s="145">
        <v>46113</v>
      </c>
      <c r="G302" s="144">
        <v>0</v>
      </c>
      <c r="H302" s="144" t="s">
        <v>732</v>
      </c>
      <c r="I302" s="144">
        <v>310</v>
      </c>
      <c r="J302" s="144" t="s">
        <v>1295</v>
      </c>
      <c r="K302" s="144" t="s">
        <v>1296</v>
      </c>
    </row>
    <row r="303" spans="1:11" x14ac:dyDescent="0.2">
      <c r="A303" s="142"/>
      <c r="B303" s="144">
        <v>311</v>
      </c>
      <c r="C303" s="144">
        <v>2026</v>
      </c>
      <c r="D303" s="144" t="s">
        <v>746</v>
      </c>
      <c r="E303" s="144" t="s">
        <v>0</v>
      </c>
      <c r="F303" s="145">
        <v>46174</v>
      </c>
      <c r="G303" s="144">
        <v>0</v>
      </c>
      <c r="H303" s="144" t="s">
        <v>732</v>
      </c>
      <c r="I303" s="144">
        <v>311</v>
      </c>
      <c r="J303" s="144" t="s">
        <v>1297</v>
      </c>
      <c r="K303" s="144" t="s">
        <v>1298</v>
      </c>
    </row>
    <row r="304" spans="1:11" x14ac:dyDescent="0.2">
      <c r="A304" s="142"/>
      <c r="B304" s="144">
        <v>312</v>
      </c>
      <c r="C304" s="144">
        <v>2026</v>
      </c>
      <c r="D304" s="144" t="s">
        <v>746</v>
      </c>
      <c r="E304" s="144" t="s">
        <v>0</v>
      </c>
      <c r="F304" s="145">
        <v>46174</v>
      </c>
      <c r="G304" s="144">
        <v>0</v>
      </c>
      <c r="H304" s="144" t="s">
        <v>732</v>
      </c>
      <c r="I304" s="144">
        <v>312</v>
      </c>
      <c r="J304" s="144" t="s">
        <v>1299</v>
      </c>
      <c r="K304" s="144" t="s">
        <v>1300</v>
      </c>
    </row>
    <row r="305" spans="1:11" x14ac:dyDescent="0.2">
      <c r="A305" s="142"/>
      <c r="B305" s="144">
        <v>313</v>
      </c>
      <c r="C305" s="144">
        <v>2026</v>
      </c>
      <c r="D305" s="144" t="s">
        <v>746</v>
      </c>
      <c r="E305" s="144" t="s">
        <v>0</v>
      </c>
      <c r="F305" s="145">
        <v>46174</v>
      </c>
      <c r="G305" s="144">
        <v>0</v>
      </c>
      <c r="H305" s="144" t="s">
        <v>732</v>
      </c>
      <c r="I305" s="144">
        <v>313</v>
      </c>
      <c r="J305" s="144" t="s">
        <v>1301</v>
      </c>
      <c r="K305" s="144" t="s">
        <v>1302</v>
      </c>
    </row>
    <row r="306" spans="1:11" x14ac:dyDescent="0.2">
      <c r="A306" s="142"/>
      <c r="B306" s="144">
        <v>314</v>
      </c>
      <c r="C306" s="144">
        <v>2026</v>
      </c>
      <c r="D306" s="144" t="s">
        <v>746</v>
      </c>
      <c r="E306" s="144" t="s">
        <v>0</v>
      </c>
      <c r="F306" s="145">
        <v>46174</v>
      </c>
      <c r="G306" s="144">
        <v>0</v>
      </c>
      <c r="H306" s="144" t="s">
        <v>732</v>
      </c>
      <c r="I306" s="144">
        <v>314</v>
      </c>
      <c r="J306" s="144" t="s">
        <v>1303</v>
      </c>
      <c r="K306" s="144" t="s">
        <v>1304</v>
      </c>
    </row>
    <row r="307" spans="1:11" ht="25.5" x14ac:dyDescent="0.2">
      <c r="A307" s="142"/>
      <c r="B307" s="144">
        <v>315</v>
      </c>
      <c r="C307" s="144">
        <v>2026</v>
      </c>
      <c r="D307" s="144" t="s">
        <v>1028</v>
      </c>
      <c r="E307" s="144" t="s">
        <v>0</v>
      </c>
      <c r="F307" s="145">
        <v>46174</v>
      </c>
      <c r="G307" s="144">
        <v>0</v>
      </c>
      <c r="H307" s="144" t="s">
        <v>732</v>
      </c>
      <c r="I307" s="144">
        <v>315</v>
      </c>
      <c r="J307" s="144" t="s">
        <v>1305</v>
      </c>
      <c r="K307" s="144" t="s">
        <v>1306</v>
      </c>
    </row>
    <row r="308" spans="1:11" x14ac:dyDescent="0.2">
      <c r="A308" s="142"/>
      <c r="B308" s="144">
        <v>317</v>
      </c>
      <c r="C308" s="144">
        <v>2026</v>
      </c>
      <c r="D308" s="144" t="s">
        <v>746</v>
      </c>
      <c r="E308" s="144" t="s">
        <v>0</v>
      </c>
      <c r="F308" s="145">
        <v>46169</v>
      </c>
      <c r="G308" s="144">
        <v>0</v>
      </c>
      <c r="H308" s="144" t="s">
        <v>732</v>
      </c>
      <c r="I308" s="144">
        <v>317</v>
      </c>
      <c r="J308" s="144" t="s">
        <v>1307</v>
      </c>
      <c r="K308" s="144" t="s">
        <v>1308</v>
      </c>
    </row>
    <row r="309" spans="1:11" ht="25.5" x14ac:dyDescent="0.2">
      <c r="A309" s="142"/>
      <c r="B309" s="144">
        <v>318</v>
      </c>
      <c r="C309" s="144">
        <v>2026</v>
      </c>
      <c r="D309" s="144" t="s">
        <v>746</v>
      </c>
      <c r="E309" s="144" t="s">
        <v>0</v>
      </c>
      <c r="F309" s="145">
        <v>46197</v>
      </c>
      <c r="G309" s="144">
        <v>0</v>
      </c>
      <c r="H309" s="144" t="s">
        <v>732</v>
      </c>
      <c r="I309" s="144">
        <v>318</v>
      </c>
      <c r="J309" s="144" t="s">
        <v>1309</v>
      </c>
      <c r="K309" s="144" t="s">
        <v>1310</v>
      </c>
    </row>
    <row r="310" spans="1:11" ht="25.5" x14ac:dyDescent="0.2">
      <c r="A310" s="142"/>
      <c r="B310" s="144">
        <v>319</v>
      </c>
      <c r="C310" s="144">
        <v>2026</v>
      </c>
      <c r="D310" s="144" t="s">
        <v>746</v>
      </c>
      <c r="E310" s="144" t="s">
        <v>0</v>
      </c>
      <c r="F310" s="145">
        <v>46197</v>
      </c>
      <c r="G310" s="144">
        <v>0</v>
      </c>
      <c r="H310" s="144" t="s">
        <v>732</v>
      </c>
      <c r="I310" s="144">
        <v>319</v>
      </c>
      <c r="J310" s="144" t="s">
        <v>1311</v>
      </c>
      <c r="K310" s="144" t="s">
        <v>1312</v>
      </c>
    </row>
    <row r="311" spans="1:11" ht="25.5" x14ac:dyDescent="0.2">
      <c r="A311" s="142"/>
      <c r="B311" s="144">
        <v>320</v>
      </c>
      <c r="C311" s="144">
        <v>2026</v>
      </c>
      <c r="D311" s="144" t="s">
        <v>746</v>
      </c>
      <c r="E311" s="144" t="s">
        <v>0</v>
      </c>
      <c r="F311" s="145">
        <v>46174</v>
      </c>
      <c r="G311" s="144">
        <v>0</v>
      </c>
      <c r="H311" s="144" t="s">
        <v>732</v>
      </c>
      <c r="I311" s="144">
        <v>320</v>
      </c>
      <c r="J311" s="144" t="s">
        <v>1313</v>
      </c>
      <c r="K311" s="144" t="s">
        <v>1314</v>
      </c>
    </row>
    <row r="312" spans="1:11" x14ac:dyDescent="0.2">
      <c r="A312" s="142"/>
      <c r="B312" s="144">
        <v>321</v>
      </c>
      <c r="C312" s="144">
        <v>2026</v>
      </c>
      <c r="D312" s="144" t="s">
        <v>746</v>
      </c>
      <c r="E312" s="144" t="s">
        <v>0</v>
      </c>
      <c r="F312" s="145">
        <v>46113</v>
      </c>
      <c r="G312" s="144">
        <v>0</v>
      </c>
      <c r="H312" s="144" t="s">
        <v>732</v>
      </c>
      <c r="I312" s="144">
        <v>321</v>
      </c>
      <c r="J312" s="144" t="s">
        <v>1315</v>
      </c>
      <c r="K312" s="144" t="s">
        <v>1316</v>
      </c>
    </row>
    <row r="313" spans="1:11" ht="25.5" x14ac:dyDescent="0.2">
      <c r="A313" s="142"/>
      <c r="B313" s="144">
        <v>322</v>
      </c>
      <c r="C313" s="144">
        <v>2026</v>
      </c>
      <c r="D313" s="144" t="s">
        <v>746</v>
      </c>
      <c r="E313" s="144" t="s">
        <v>0</v>
      </c>
      <c r="F313" s="145">
        <v>46183</v>
      </c>
      <c r="G313" s="144">
        <v>0</v>
      </c>
      <c r="H313" s="144" t="s">
        <v>732</v>
      </c>
      <c r="I313" s="144">
        <v>322</v>
      </c>
      <c r="J313" s="144" t="s">
        <v>1317</v>
      </c>
      <c r="K313" s="144" t="s">
        <v>1318</v>
      </c>
    </row>
    <row r="314" spans="1:11" x14ac:dyDescent="0.2">
      <c r="A314" s="142"/>
      <c r="B314" s="144">
        <v>323</v>
      </c>
      <c r="C314" s="144">
        <v>2026</v>
      </c>
      <c r="D314" s="144" t="s">
        <v>746</v>
      </c>
      <c r="E314" s="144" t="s">
        <v>0</v>
      </c>
      <c r="F314" s="145">
        <v>46188</v>
      </c>
      <c r="G314" s="144">
        <v>0</v>
      </c>
      <c r="H314" s="144" t="s">
        <v>732</v>
      </c>
      <c r="I314" s="144">
        <v>323</v>
      </c>
      <c r="J314" s="144" t="s">
        <v>1319</v>
      </c>
      <c r="K314" s="144" t="s">
        <v>1320</v>
      </c>
    </row>
    <row r="315" spans="1:11" x14ac:dyDescent="0.2">
      <c r="A315" s="142"/>
      <c r="B315" s="144">
        <v>324</v>
      </c>
      <c r="C315" s="144">
        <v>2026</v>
      </c>
      <c r="D315" s="144" t="s">
        <v>746</v>
      </c>
      <c r="E315" s="144" t="s">
        <v>0</v>
      </c>
      <c r="F315" s="145">
        <v>46198</v>
      </c>
      <c r="G315" s="144">
        <v>0</v>
      </c>
      <c r="H315" s="144" t="s">
        <v>732</v>
      </c>
      <c r="I315" s="144">
        <v>324</v>
      </c>
      <c r="J315" s="144" t="s">
        <v>1321</v>
      </c>
      <c r="K315" s="144" t="s">
        <v>1322</v>
      </c>
    </row>
    <row r="316" spans="1:11" ht="25.5" x14ac:dyDescent="0.2">
      <c r="A316" s="142"/>
      <c r="B316" s="144">
        <v>325</v>
      </c>
      <c r="C316" s="144">
        <v>2026</v>
      </c>
      <c r="D316" s="144" t="s">
        <v>746</v>
      </c>
      <c r="E316" s="144" t="s">
        <v>0</v>
      </c>
      <c r="F316" s="145">
        <v>46174</v>
      </c>
      <c r="G316" s="144">
        <v>0</v>
      </c>
      <c r="H316" s="144" t="s">
        <v>732</v>
      </c>
      <c r="I316" s="144">
        <v>325</v>
      </c>
      <c r="J316" s="144" t="s">
        <v>1323</v>
      </c>
      <c r="K316" s="144" t="s">
        <v>1324</v>
      </c>
    </row>
    <row r="317" spans="1:11" x14ac:dyDescent="0.2">
      <c r="A317" s="142"/>
      <c r="B317" s="144">
        <v>326</v>
      </c>
      <c r="C317" s="144">
        <v>2026</v>
      </c>
      <c r="D317" s="144" t="s">
        <v>746</v>
      </c>
      <c r="E317" s="144" t="s">
        <v>0</v>
      </c>
      <c r="F317" s="145">
        <v>46174</v>
      </c>
      <c r="G317" s="144">
        <v>0</v>
      </c>
      <c r="H317" s="144" t="s">
        <v>732</v>
      </c>
      <c r="I317" s="144">
        <v>326</v>
      </c>
      <c r="J317" s="144" t="s">
        <v>1325</v>
      </c>
      <c r="K317" s="144" t="s">
        <v>1326</v>
      </c>
    </row>
    <row r="318" spans="1:11" ht="25.5" x14ac:dyDescent="0.2">
      <c r="A318" s="142"/>
      <c r="B318" s="144">
        <v>327</v>
      </c>
      <c r="C318" s="144">
        <v>2026</v>
      </c>
      <c r="D318" s="144" t="s">
        <v>746</v>
      </c>
      <c r="E318" s="144" t="s">
        <v>0</v>
      </c>
      <c r="F318" s="145">
        <v>46174</v>
      </c>
      <c r="G318" s="144">
        <v>0</v>
      </c>
      <c r="H318" s="144" t="s">
        <v>732</v>
      </c>
      <c r="I318" s="144">
        <v>327</v>
      </c>
      <c r="J318" s="144" t="s">
        <v>1327</v>
      </c>
      <c r="K318" s="144" t="s">
        <v>1328</v>
      </c>
    </row>
    <row r="319" spans="1:11" x14ac:dyDescent="0.2">
      <c r="A319" s="142"/>
      <c r="B319" s="144">
        <v>328</v>
      </c>
      <c r="C319" s="144">
        <v>2026</v>
      </c>
      <c r="D319" s="144" t="s">
        <v>746</v>
      </c>
      <c r="E319" s="144" t="s">
        <v>0</v>
      </c>
      <c r="F319" s="145">
        <v>46204</v>
      </c>
      <c r="G319" s="144">
        <v>0</v>
      </c>
      <c r="H319" s="144" t="s">
        <v>732</v>
      </c>
      <c r="I319" s="144">
        <v>328</v>
      </c>
      <c r="J319" s="144" t="s">
        <v>1329</v>
      </c>
      <c r="K319" s="144" t="s">
        <v>1330</v>
      </c>
    </row>
    <row r="320" spans="1:11" x14ac:dyDescent="0.2">
      <c r="A320" s="142"/>
      <c r="B320" s="144">
        <v>329</v>
      </c>
      <c r="C320" s="144">
        <v>2026</v>
      </c>
      <c r="D320" s="144" t="s">
        <v>746</v>
      </c>
      <c r="E320" s="144" t="s">
        <v>0</v>
      </c>
      <c r="F320" s="145">
        <v>46204</v>
      </c>
      <c r="G320" s="144">
        <v>0</v>
      </c>
      <c r="H320" s="144" t="s">
        <v>732</v>
      </c>
      <c r="I320" s="144">
        <v>329</v>
      </c>
      <c r="J320" s="144" t="s">
        <v>1329</v>
      </c>
      <c r="K320" s="144" t="s">
        <v>1331</v>
      </c>
    </row>
    <row r="321" spans="1:11" x14ac:dyDescent="0.2">
      <c r="A321" s="142"/>
      <c r="B321" s="144">
        <v>330</v>
      </c>
      <c r="C321" s="144">
        <v>2026</v>
      </c>
      <c r="D321" s="144" t="s">
        <v>746</v>
      </c>
      <c r="E321" s="144" t="s">
        <v>0</v>
      </c>
      <c r="F321" s="145">
        <v>46188</v>
      </c>
      <c r="G321" s="144">
        <v>0</v>
      </c>
      <c r="H321" s="144" t="s">
        <v>732</v>
      </c>
      <c r="I321" s="144">
        <v>330</v>
      </c>
      <c r="J321" s="144" t="s">
        <v>1332</v>
      </c>
      <c r="K321" s="144" t="s">
        <v>1333</v>
      </c>
    </row>
    <row r="322" spans="1:11" x14ac:dyDescent="0.2">
      <c r="A322" s="142"/>
      <c r="B322" s="144">
        <v>332</v>
      </c>
      <c r="C322" s="144">
        <v>2026</v>
      </c>
      <c r="D322" s="144" t="s">
        <v>746</v>
      </c>
      <c r="E322" s="144" t="s">
        <v>0</v>
      </c>
      <c r="F322" s="145">
        <v>46204</v>
      </c>
      <c r="G322" s="144">
        <v>0</v>
      </c>
      <c r="H322" s="144" t="s">
        <v>732</v>
      </c>
      <c r="I322" s="144">
        <v>332</v>
      </c>
      <c r="J322" s="144" t="s">
        <v>1334</v>
      </c>
      <c r="K322" s="144" t="s">
        <v>1335</v>
      </c>
    </row>
    <row r="323" spans="1:11" x14ac:dyDescent="0.2">
      <c r="A323" s="142"/>
      <c r="B323" s="144">
        <v>333</v>
      </c>
      <c r="C323" s="144">
        <v>2026</v>
      </c>
      <c r="D323" s="144" t="s">
        <v>746</v>
      </c>
      <c r="E323" s="144" t="s">
        <v>0</v>
      </c>
      <c r="F323" s="145">
        <v>46204</v>
      </c>
      <c r="G323" s="144">
        <v>0</v>
      </c>
      <c r="H323" s="144" t="s">
        <v>732</v>
      </c>
      <c r="I323" s="144">
        <v>333</v>
      </c>
      <c r="J323" s="144" t="s">
        <v>1329</v>
      </c>
      <c r="K323" s="144" t="s">
        <v>1336</v>
      </c>
    </row>
    <row r="324" spans="1:11" x14ac:dyDescent="0.2">
      <c r="A324" s="142"/>
      <c r="B324" s="144">
        <v>334</v>
      </c>
      <c r="C324" s="144">
        <v>2026</v>
      </c>
      <c r="D324" s="144" t="s">
        <v>746</v>
      </c>
      <c r="E324" s="144" t="s">
        <v>0</v>
      </c>
      <c r="F324" s="145">
        <v>46210</v>
      </c>
      <c r="G324" s="144">
        <v>0</v>
      </c>
      <c r="H324" s="144" t="s">
        <v>732</v>
      </c>
      <c r="I324" s="144">
        <v>334</v>
      </c>
      <c r="J324" s="144" t="s">
        <v>1337</v>
      </c>
      <c r="K324" s="144" t="s">
        <v>1338</v>
      </c>
    </row>
    <row r="325" spans="1:11" x14ac:dyDescent="0.2">
      <c r="A325" s="142"/>
      <c r="B325" s="144">
        <v>335</v>
      </c>
      <c r="C325" s="144">
        <v>2026</v>
      </c>
      <c r="D325" s="144" t="s">
        <v>746</v>
      </c>
      <c r="E325" s="144" t="s">
        <v>0</v>
      </c>
      <c r="F325" s="145">
        <v>46204</v>
      </c>
      <c r="G325" s="144">
        <v>0</v>
      </c>
      <c r="H325" s="144" t="s">
        <v>732</v>
      </c>
      <c r="I325" s="144">
        <v>335</v>
      </c>
      <c r="J325" s="144" t="s">
        <v>1339</v>
      </c>
      <c r="K325" s="144" t="s">
        <v>1340</v>
      </c>
    </row>
    <row r="326" spans="1:11" x14ac:dyDescent="0.2">
      <c r="A326" s="142"/>
      <c r="B326" s="144">
        <v>336</v>
      </c>
      <c r="C326" s="144">
        <v>2026</v>
      </c>
      <c r="D326" s="144" t="s">
        <v>746</v>
      </c>
      <c r="E326" s="144" t="s">
        <v>0</v>
      </c>
      <c r="F326" s="145">
        <v>46188</v>
      </c>
      <c r="G326" s="144">
        <v>0</v>
      </c>
      <c r="H326" s="144" t="s">
        <v>732</v>
      </c>
      <c r="I326" s="144">
        <v>336</v>
      </c>
      <c r="J326" s="144" t="s">
        <v>1341</v>
      </c>
      <c r="K326" s="144" t="s">
        <v>1342</v>
      </c>
    </row>
    <row r="327" spans="1:11" x14ac:dyDescent="0.2">
      <c r="A327" s="142"/>
      <c r="B327" s="144">
        <v>337</v>
      </c>
      <c r="C327" s="144">
        <v>2026</v>
      </c>
      <c r="D327" s="144" t="s">
        <v>746</v>
      </c>
      <c r="E327" s="144" t="s">
        <v>0</v>
      </c>
      <c r="F327" s="145">
        <v>46210</v>
      </c>
      <c r="G327" s="144">
        <v>0</v>
      </c>
      <c r="H327" s="144" t="s">
        <v>732</v>
      </c>
      <c r="I327" s="143"/>
      <c r="J327" s="144" t="s">
        <v>888</v>
      </c>
      <c r="K327" s="143"/>
    </row>
    <row r="328" spans="1:11" ht="25.5" x14ac:dyDescent="0.2">
      <c r="A328" s="142"/>
      <c r="B328" s="144">
        <v>338</v>
      </c>
      <c r="C328" s="144">
        <v>2026</v>
      </c>
      <c r="D328" s="144" t="s">
        <v>731</v>
      </c>
      <c r="E328" s="144" t="s">
        <v>0</v>
      </c>
      <c r="F328" s="145">
        <v>46113</v>
      </c>
      <c r="G328" s="144">
        <v>0</v>
      </c>
      <c r="H328" s="144" t="s">
        <v>732</v>
      </c>
      <c r="I328" s="144">
        <v>338</v>
      </c>
      <c r="J328" s="144" t="s">
        <v>1343</v>
      </c>
      <c r="K328" s="144" t="s">
        <v>1344</v>
      </c>
    </row>
    <row r="329" spans="1:11" x14ac:dyDescent="0.2">
      <c r="A329" s="142"/>
      <c r="B329" s="144">
        <v>339</v>
      </c>
      <c r="C329" s="144">
        <v>2026</v>
      </c>
      <c r="D329" s="144" t="s">
        <v>746</v>
      </c>
      <c r="E329" s="144" t="s">
        <v>0</v>
      </c>
      <c r="F329" s="145">
        <v>46204</v>
      </c>
      <c r="G329" s="144">
        <v>0</v>
      </c>
      <c r="H329" s="144" t="s">
        <v>732</v>
      </c>
      <c r="I329" s="144">
        <v>339</v>
      </c>
      <c r="J329" s="144" t="s">
        <v>1345</v>
      </c>
      <c r="K329" s="144" t="s">
        <v>1346</v>
      </c>
    </row>
    <row r="330" spans="1:11" x14ac:dyDescent="0.2">
      <c r="A330" s="142"/>
      <c r="B330" s="144">
        <v>340</v>
      </c>
      <c r="C330" s="144">
        <v>2026</v>
      </c>
      <c r="D330" s="144" t="s">
        <v>746</v>
      </c>
      <c r="E330" s="144" t="s">
        <v>0</v>
      </c>
      <c r="F330" s="145">
        <v>46204</v>
      </c>
      <c r="G330" s="144">
        <v>0</v>
      </c>
      <c r="H330" s="144" t="s">
        <v>732</v>
      </c>
      <c r="I330" s="144">
        <v>340</v>
      </c>
      <c r="J330" s="144" t="s">
        <v>1347</v>
      </c>
      <c r="K330" s="144" t="s">
        <v>1348</v>
      </c>
    </row>
    <row r="331" spans="1:11" x14ac:dyDescent="0.2">
      <c r="A331" s="142"/>
      <c r="B331" s="144">
        <v>341</v>
      </c>
      <c r="C331" s="144">
        <v>2026</v>
      </c>
      <c r="D331" s="144" t="s">
        <v>746</v>
      </c>
      <c r="E331" s="144" t="s">
        <v>0</v>
      </c>
      <c r="F331" s="145">
        <v>46204</v>
      </c>
      <c r="G331" s="144">
        <v>0</v>
      </c>
      <c r="H331" s="144" t="s">
        <v>732</v>
      </c>
      <c r="I331" s="144">
        <v>341</v>
      </c>
      <c r="J331" s="144" t="s">
        <v>1349</v>
      </c>
      <c r="K331" s="144" t="s">
        <v>1350</v>
      </c>
    </row>
    <row r="332" spans="1:11" x14ac:dyDescent="0.2">
      <c r="A332" s="142"/>
      <c r="B332" s="144">
        <v>342</v>
      </c>
      <c r="C332" s="144">
        <v>2026</v>
      </c>
      <c r="D332" s="144" t="s">
        <v>746</v>
      </c>
      <c r="E332" s="144" t="s">
        <v>0</v>
      </c>
      <c r="F332" s="145">
        <v>46199</v>
      </c>
      <c r="G332" s="144">
        <v>0</v>
      </c>
      <c r="H332" s="144" t="s">
        <v>732</v>
      </c>
      <c r="I332" s="144">
        <v>342</v>
      </c>
      <c r="J332" s="144" t="s">
        <v>1351</v>
      </c>
      <c r="K332" s="144" t="s">
        <v>1352</v>
      </c>
    </row>
    <row r="333" spans="1:11" x14ac:dyDescent="0.2">
      <c r="A333" s="142"/>
      <c r="B333" s="144">
        <v>343</v>
      </c>
      <c r="C333" s="144">
        <v>2026</v>
      </c>
      <c r="D333" s="144" t="s">
        <v>746</v>
      </c>
      <c r="E333" s="144" t="s">
        <v>0</v>
      </c>
      <c r="F333" s="145">
        <v>46174</v>
      </c>
      <c r="G333" s="144">
        <v>0</v>
      </c>
      <c r="H333" s="144" t="s">
        <v>732</v>
      </c>
      <c r="I333" s="143"/>
      <c r="J333" s="144" t="s">
        <v>1353</v>
      </c>
      <c r="K333" s="144" t="s">
        <v>1354</v>
      </c>
    </row>
    <row r="334" spans="1:11" x14ac:dyDescent="0.2">
      <c r="A334" s="142"/>
      <c r="B334" s="144">
        <v>344</v>
      </c>
      <c r="C334" s="144">
        <v>2026</v>
      </c>
      <c r="D334" s="144" t="s">
        <v>746</v>
      </c>
      <c r="E334" s="144" t="s">
        <v>0</v>
      </c>
      <c r="F334" s="145">
        <v>46204</v>
      </c>
      <c r="G334" s="144">
        <v>0</v>
      </c>
      <c r="H334" s="144" t="s">
        <v>732</v>
      </c>
      <c r="I334" s="144">
        <v>344</v>
      </c>
      <c r="J334" s="144" t="s">
        <v>1355</v>
      </c>
      <c r="K334" s="144" t="s">
        <v>1356</v>
      </c>
    </row>
    <row r="335" spans="1:11" x14ac:dyDescent="0.2">
      <c r="A335" s="142"/>
      <c r="B335" s="144">
        <v>345</v>
      </c>
      <c r="C335" s="144">
        <v>2026</v>
      </c>
      <c r="D335" s="144" t="s">
        <v>746</v>
      </c>
      <c r="E335" s="144" t="s">
        <v>0</v>
      </c>
      <c r="F335" s="145">
        <v>46169</v>
      </c>
      <c r="G335" s="144">
        <v>0</v>
      </c>
      <c r="H335" s="144" t="s">
        <v>732</v>
      </c>
      <c r="I335" s="144">
        <v>345</v>
      </c>
      <c r="J335" s="144" t="s">
        <v>1357</v>
      </c>
      <c r="K335" s="144" t="s">
        <v>1358</v>
      </c>
    </row>
    <row r="336" spans="1:11" ht="25.5" x14ac:dyDescent="0.2">
      <c r="A336" s="142"/>
      <c r="B336" s="144">
        <v>346</v>
      </c>
      <c r="C336" s="144">
        <v>2026</v>
      </c>
      <c r="D336" s="144" t="s">
        <v>1028</v>
      </c>
      <c r="E336" s="144" t="s">
        <v>0</v>
      </c>
      <c r="F336" s="145">
        <v>46193</v>
      </c>
      <c r="G336" s="144">
        <v>0</v>
      </c>
      <c r="H336" s="144" t="s">
        <v>732</v>
      </c>
      <c r="I336" s="144">
        <v>346</v>
      </c>
      <c r="J336" s="144" t="s">
        <v>1359</v>
      </c>
      <c r="K336" s="144" t="s">
        <v>1360</v>
      </c>
    </row>
    <row r="337" spans="1:11" ht="25.5" x14ac:dyDescent="0.2">
      <c r="A337" s="142"/>
      <c r="B337" s="144">
        <v>347</v>
      </c>
      <c r="C337" s="144">
        <v>2026</v>
      </c>
      <c r="D337" s="144" t="s">
        <v>746</v>
      </c>
      <c r="E337" s="144" t="s">
        <v>0</v>
      </c>
      <c r="F337" s="145">
        <v>46167</v>
      </c>
      <c r="G337" s="144">
        <v>0</v>
      </c>
      <c r="H337" s="144" t="s">
        <v>732</v>
      </c>
      <c r="I337" s="144">
        <v>347</v>
      </c>
      <c r="J337" s="144" t="s">
        <v>1238</v>
      </c>
      <c r="K337" s="144" t="s">
        <v>1361</v>
      </c>
    </row>
    <row r="338" spans="1:11" ht="25.5" x14ac:dyDescent="0.2">
      <c r="A338" s="142"/>
      <c r="B338" s="144">
        <v>348</v>
      </c>
      <c r="C338" s="144">
        <v>2026</v>
      </c>
      <c r="D338" s="144" t="s">
        <v>1028</v>
      </c>
      <c r="E338" s="144" t="s">
        <v>0</v>
      </c>
      <c r="F338" s="145">
        <v>46188</v>
      </c>
      <c r="G338" s="144">
        <v>0</v>
      </c>
      <c r="H338" s="144" t="s">
        <v>732</v>
      </c>
      <c r="I338" s="144">
        <v>348</v>
      </c>
      <c r="J338" s="144" t="s">
        <v>1362</v>
      </c>
      <c r="K338" s="144" t="s">
        <v>1363</v>
      </c>
    </row>
    <row r="339" spans="1:11" x14ac:dyDescent="0.2">
      <c r="A339" s="142"/>
      <c r="B339" s="144">
        <v>349</v>
      </c>
      <c r="C339" s="144">
        <v>2026</v>
      </c>
      <c r="D339" s="144" t="s">
        <v>746</v>
      </c>
      <c r="E339" s="144" t="s">
        <v>0</v>
      </c>
      <c r="F339" s="145">
        <v>46185</v>
      </c>
      <c r="G339" s="144">
        <v>0</v>
      </c>
      <c r="H339" s="144" t="s">
        <v>732</v>
      </c>
      <c r="I339" s="144">
        <v>349</v>
      </c>
      <c r="J339" s="144" t="s">
        <v>851</v>
      </c>
      <c r="K339" s="144" t="s">
        <v>1364</v>
      </c>
    </row>
    <row r="340" spans="1:11" ht="25.5" x14ac:dyDescent="0.2">
      <c r="A340" s="142"/>
      <c r="B340" s="144">
        <v>350</v>
      </c>
      <c r="C340" s="144">
        <v>2026</v>
      </c>
      <c r="D340" s="144" t="s">
        <v>746</v>
      </c>
      <c r="E340" s="144" t="s">
        <v>0</v>
      </c>
      <c r="F340" s="145">
        <v>46174</v>
      </c>
      <c r="G340" s="144">
        <v>0</v>
      </c>
      <c r="H340" s="144" t="s">
        <v>732</v>
      </c>
      <c r="I340" s="144">
        <v>350</v>
      </c>
      <c r="J340" s="144" t="s">
        <v>1365</v>
      </c>
      <c r="K340" s="144" t="s">
        <v>1366</v>
      </c>
    </row>
    <row r="341" spans="1:11" x14ac:dyDescent="0.2">
      <c r="A341" s="142"/>
      <c r="B341" s="144">
        <v>351</v>
      </c>
      <c r="C341" s="144">
        <v>2026</v>
      </c>
      <c r="D341" s="144" t="s">
        <v>746</v>
      </c>
      <c r="E341" s="144" t="s">
        <v>0</v>
      </c>
      <c r="F341" s="145">
        <v>46204</v>
      </c>
      <c r="G341" s="144">
        <v>0</v>
      </c>
      <c r="H341" s="144" t="s">
        <v>732</v>
      </c>
      <c r="I341" s="144">
        <v>351</v>
      </c>
      <c r="J341" s="144" t="s">
        <v>1367</v>
      </c>
      <c r="K341" s="144" t="s">
        <v>1368</v>
      </c>
    </row>
    <row r="342" spans="1:11" x14ac:dyDescent="0.2">
      <c r="A342" s="142"/>
      <c r="B342" s="144">
        <v>352</v>
      </c>
      <c r="C342" s="144">
        <v>2026</v>
      </c>
      <c r="D342" s="144" t="s">
        <v>746</v>
      </c>
      <c r="E342" s="144" t="s">
        <v>0</v>
      </c>
      <c r="F342" s="145">
        <v>46174</v>
      </c>
      <c r="G342" s="144">
        <v>0</v>
      </c>
      <c r="H342" s="144" t="s">
        <v>732</v>
      </c>
      <c r="I342" s="144">
        <v>352</v>
      </c>
      <c r="J342" s="144" t="s">
        <v>1369</v>
      </c>
      <c r="K342" s="144" t="s">
        <v>1370</v>
      </c>
    </row>
    <row r="343" spans="1:11" x14ac:dyDescent="0.2">
      <c r="A343" s="142"/>
      <c r="B343" s="144">
        <v>353</v>
      </c>
      <c r="C343" s="144">
        <v>2026</v>
      </c>
      <c r="D343" s="144" t="s">
        <v>746</v>
      </c>
      <c r="E343" s="144" t="s">
        <v>0</v>
      </c>
      <c r="F343" s="145">
        <v>46168</v>
      </c>
      <c r="G343" s="144">
        <v>0</v>
      </c>
      <c r="H343" s="144" t="s">
        <v>732</v>
      </c>
      <c r="I343" s="144">
        <v>353</v>
      </c>
      <c r="J343" s="144" t="s">
        <v>1371</v>
      </c>
      <c r="K343" s="144" t="s">
        <v>1372</v>
      </c>
    </row>
    <row r="344" spans="1:11" ht="25.5" x14ac:dyDescent="0.2">
      <c r="A344" s="142"/>
      <c r="B344" s="144">
        <v>354</v>
      </c>
      <c r="C344" s="144">
        <v>2026</v>
      </c>
      <c r="D344" s="144" t="s">
        <v>746</v>
      </c>
      <c r="E344" s="144" t="s">
        <v>0</v>
      </c>
      <c r="F344" s="145">
        <v>46197</v>
      </c>
      <c r="G344" s="144">
        <v>0</v>
      </c>
      <c r="H344" s="144" t="s">
        <v>732</v>
      </c>
      <c r="I344" s="144">
        <v>354</v>
      </c>
      <c r="J344" s="144" t="s">
        <v>1373</v>
      </c>
      <c r="K344" s="144" t="s">
        <v>1374</v>
      </c>
    </row>
    <row r="345" spans="1:11" x14ac:dyDescent="0.2">
      <c r="A345" s="142"/>
      <c r="B345" s="144">
        <v>355</v>
      </c>
      <c r="C345" s="144">
        <v>2026</v>
      </c>
      <c r="D345" s="144" t="s">
        <v>746</v>
      </c>
      <c r="E345" s="144" t="s">
        <v>0</v>
      </c>
      <c r="F345" s="145">
        <v>46113</v>
      </c>
      <c r="G345" s="144">
        <v>0</v>
      </c>
      <c r="H345" s="144" t="s">
        <v>732</v>
      </c>
      <c r="I345" s="144">
        <v>355</v>
      </c>
      <c r="J345" s="144" t="s">
        <v>1375</v>
      </c>
      <c r="K345" s="144" t="s">
        <v>1376</v>
      </c>
    </row>
    <row r="346" spans="1:11" x14ac:dyDescent="0.2">
      <c r="A346" s="142"/>
      <c r="B346" s="144">
        <v>356</v>
      </c>
      <c r="C346" s="144">
        <v>2026</v>
      </c>
      <c r="D346" s="144" t="s">
        <v>746</v>
      </c>
      <c r="E346" s="144" t="s">
        <v>0</v>
      </c>
      <c r="F346" s="145">
        <v>46174</v>
      </c>
      <c r="G346" s="144">
        <v>0</v>
      </c>
      <c r="H346" s="144" t="s">
        <v>732</v>
      </c>
      <c r="I346" s="144">
        <v>356</v>
      </c>
      <c r="J346" s="144" t="s">
        <v>1377</v>
      </c>
      <c r="K346" s="144" t="s">
        <v>1378</v>
      </c>
    </row>
    <row r="347" spans="1:11" ht="25.5" x14ac:dyDescent="0.2">
      <c r="A347" s="142"/>
      <c r="B347" s="144">
        <v>357</v>
      </c>
      <c r="C347" s="144">
        <v>2026</v>
      </c>
      <c r="D347" s="144" t="s">
        <v>746</v>
      </c>
      <c r="E347" s="144" t="s">
        <v>0</v>
      </c>
      <c r="F347" s="145">
        <v>46217</v>
      </c>
      <c r="G347" s="144">
        <v>0</v>
      </c>
      <c r="H347" s="144" t="s">
        <v>732</v>
      </c>
      <c r="I347" s="143"/>
      <c r="J347" s="144" t="s">
        <v>1379</v>
      </c>
      <c r="K347" s="143"/>
    </row>
    <row r="348" spans="1:11" ht="25.5" x14ac:dyDescent="0.2">
      <c r="A348" s="142"/>
      <c r="B348" s="144">
        <v>358</v>
      </c>
      <c r="C348" s="144">
        <v>2026</v>
      </c>
      <c r="D348" s="144" t="s">
        <v>731</v>
      </c>
      <c r="E348" s="144" t="s">
        <v>0</v>
      </c>
      <c r="F348" s="145">
        <v>46113</v>
      </c>
      <c r="G348" s="144">
        <v>0</v>
      </c>
      <c r="H348" s="144" t="s">
        <v>732</v>
      </c>
      <c r="I348" s="144">
        <v>358</v>
      </c>
      <c r="J348" s="144" t="s">
        <v>1380</v>
      </c>
      <c r="K348" s="144" t="s">
        <v>1381</v>
      </c>
    </row>
    <row r="349" spans="1:11" ht="25.5" x14ac:dyDescent="0.2">
      <c r="A349" s="142"/>
      <c r="B349" s="144">
        <v>359</v>
      </c>
      <c r="C349" s="144">
        <v>2026</v>
      </c>
      <c r="D349" s="144" t="s">
        <v>746</v>
      </c>
      <c r="E349" s="144" t="s">
        <v>0</v>
      </c>
      <c r="F349" s="145">
        <v>46113</v>
      </c>
      <c r="G349" s="144">
        <v>0</v>
      </c>
      <c r="H349" s="144" t="s">
        <v>732</v>
      </c>
      <c r="I349" s="143"/>
      <c r="J349" s="144" t="s">
        <v>1380</v>
      </c>
      <c r="K349" s="144" t="s">
        <v>1382</v>
      </c>
    </row>
    <row r="350" spans="1:11" ht="25.5" x14ac:dyDescent="0.2">
      <c r="A350" s="142"/>
      <c r="B350" s="144">
        <v>362</v>
      </c>
      <c r="C350" s="144">
        <v>2026</v>
      </c>
      <c r="D350" s="144" t="s">
        <v>746</v>
      </c>
      <c r="E350" s="144" t="s">
        <v>0</v>
      </c>
      <c r="F350" s="145">
        <v>46143</v>
      </c>
      <c r="G350" s="144">
        <v>0</v>
      </c>
      <c r="H350" s="144" t="s">
        <v>732</v>
      </c>
      <c r="I350" s="143"/>
      <c r="J350" s="144" t="s">
        <v>1380</v>
      </c>
      <c r="K350" s="144" t="s">
        <v>1383</v>
      </c>
    </row>
    <row r="351" spans="1:11" ht="25.5" x14ac:dyDescent="0.2">
      <c r="A351" s="142"/>
      <c r="B351" s="144">
        <v>363</v>
      </c>
      <c r="C351" s="144">
        <v>2026</v>
      </c>
      <c r="D351" s="144" t="s">
        <v>746</v>
      </c>
      <c r="E351" s="144" t="s">
        <v>0</v>
      </c>
      <c r="F351" s="145">
        <v>46143</v>
      </c>
      <c r="G351" s="144">
        <v>0</v>
      </c>
      <c r="H351" s="144" t="s">
        <v>732</v>
      </c>
      <c r="I351" s="143"/>
      <c r="J351" s="144" t="s">
        <v>1380</v>
      </c>
      <c r="K351" s="144" t="s">
        <v>1384</v>
      </c>
    </row>
    <row r="352" spans="1:11" ht="25.5" x14ac:dyDescent="0.2">
      <c r="A352" s="142"/>
      <c r="B352" s="144">
        <v>364</v>
      </c>
      <c r="C352" s="144">
        <v>2026</v>
      </c>
      <c r="D352" s="144" t="s">
        <v>746</v>
      </c>
      <c r="E352" s="144" t="s">
        <v>0</v>
      </c>
      <c r="F352" s="145">
        <v>46143</v>
      </c>
      <c r="G352" s="144">
        <v>0</v>
      </c>
      <c r="H352" s="144" t="s">
        <v>732</v>
      </c>
      <c r="I352" s="143"/>
      <c r="J352" s="144" t="s">
        <v>1380</v>
      </c>
      <c r="K352" s="144" t="s">
        <v>1385</v>
      </c>
    </row>
    <row r="353" spans="1:11" ht="25.5" x14ac:dyDescent="0.2">
      <c r="A353" s="142"/>
      <c r="B353" s="144">
        <v>367</v>
      </c>
      <c r="C353" s="144">
        <v>2026</v>
      </c>
      <c r="D353" s="144" t="s">
        <v>746</v>
      </c>
      <c r="E353" s="144" t="s">
        <v>0</v>
      </c>
      <c r="F353" s="145">
        <v>46204</v>
      </c>
      <c r="G353" s="144">
        <v>0</v>
      </c>
      <c r="H353" s="144" t="s">
        <v>732</v>
      </c>
      <c r="I353" s="143"/>
      <c r="J353" s="144" t="s">
        <v>1386</v>
      </c>
      <c r="K353" s="144" t="s">
        <v>1387</v>
      </c>
    </row>
    <row r="354" spans="1:11" x14ac:dyDescent="0.2">
      <c r="A354" s="142"/>
      <c r="B354" s="144">
        <v>368</v>
      </c>
      <c r="C354" s="144">
        <v>2026</v>
      </c>
      <c r="D354" s="144" t="s">
        <v>746</v>
      </c>
      <c r="E354" s="144" t="s">
        <v>0</v>
      </c>
      <c r="F354" s="145">
        <v>46217</v>
      </c>
      <c r="G354" s="144">
        <v>0</v>
      </c>
      <c r="H354" s="144" t="s">
        <v>732</v>
      </c>
      <c r="I354" s="143"/>
      <c r="J354" s="144" t="s">
        <v>1388</v>
      </c>
      <c r="K354" s="144" t="s">
        <v>1389</v>
      </c>
    </row>
    <row r="355" spans="1:11" x14ac:dyDescent="0.2">
      <c r="A355" s="142"/>
      <c r="B355" s="144">
        <v>369</v>
      </c>
      <c r="C355" s="144">
        <v>2026</v>
      </c>
      <c r="D355" s="144" t="s">
        <v>746</v>
      </c>
      <c r="E355" s="144" t="s">
        <v>0</v>
      </c>
      <c r="F355" s="145">
        <v>46204</v>
      </c>
      <c r="G355" s="144">
        <v>0</v>
      </c>
      <c r="H355" s="144" t="s">
        <v>732</v>
      </c>
      <c r="I355" s="144">
        <v>369</v>
      </c>
      <c r="J355" s="144" t="s">
        <v>1390</v>
      </c>
      <c r="K355" s="144" t="s">
        <v>1391</v>
      </c>
    </row>
    <row r="356" spans="1:11" x14ac:dyDescent="0.2">
      <c r="A356" s="142"/>
      <c r="B356" s="144">
        <v>370</v>
      </c>
      <c r="C356" s="144">
        <v>2026</v>
      </c>
      <c r="D356" s="144" t="s">
        <v>746</v>
      </c>
      <c r="E356" s="144" t="s">
        <v>0</v>
      </c>
      <c r="F356" s="145">
        <v>46204</v>
      </c>
      <c r="G356" s="144">
        <v>0</v>
      </c>
      <c r="H356" s="144" t="s">
        <v>732</v>
      </c>
      <c r="I356" s="144">
        <v>370</v>
      </c>
      <c r="J356" s="144" t="s">
        <v>1392</v>
      </c>
      <c r="K356" s="144" t="s">
        <v>1393</v>
      </c>
    </row>
    <row r="357" spans="1:11" ht="25.5" x14ac:dyDescent="0.2">
      <c r="A357" s="142"/>
      <c r="B357" s="144">
        <v>371</v>
      </c>
      <c r="C357" s="144">
        <v>2026</v>
      </c>
      <c r="D357" s="144" t="s">
        <v>746</v>
      </c>
      <c r="E357" s="144" t="s">
        <v>0</v>
      </c>
      <c r="F357" s="145">
        <v>46216</v>
      </c>
      <c r="G357" s="144">
        <v>0</v>
      </c>
      <c r="H357" s="144" t="s">
        <v>732</v>
      </c>
      <c r="I357" s="144">
        <v>371</v>
      </c>
      <c r="J357" s="144" t="s">
        <v>1394</v>
      </c>
      <c r="K357" s="144" t="s">
        <v>1395</v>
      </c>
    </row>
    <row r="358" spans="1:11" x14ac:dyDescent="0.2">
      <c r="A358" s="142"/>
      <c r="B358" s="144">
        <v>373</v>
      </c>
      <c r="C358" s="144">
        <v>2026</v>
      </c>
      <c r="D358" s="144" t="s">
        <v>746</v>
      </c>
      <c r="E358" s="144" t="s">
        <v>0</v>
      </c>
      <c r="F358" s="145">
        <v>46218</v>
      </c>
      <c r="G358" s="144">
        <v>0</v>
      </c>
      <c r="H358" s="144" t="s">
        <v>732</v>
      </c>
      <c r="I358" s="143"/>
      <c r="J358" s="144" t="s">
        <v>886</v>
      </c>
      <c r="K358" s="144" t="s">
        <v>1396</v>
      </c>
    </row>
    <row r="359" spans="1:11" ht="25.5" x14ac:dyDescent="0.2">
      <c r="A359" s="142"/>
      <c r="B359" s="144">
        <v>374</v>
      </c>
      <c r="C359" s="144">
        <v>2026</v>
      </c>
      <c r="D359" s="144" t="s">
        <v>746</v>
      </c>
      <c r="E359" s="144" t="s">
        <v>0</v>
      </c>
      <c r="F359" s="145">
        <v>46204</v>
      </c>
      <c r="G359" s="144">
        <v>0</v>
      </c>
      <c r="H359" s="144" t="s">
        <v>732</v>
      </c>
      <c r="I359" s="143"/>
      <c r="J359" s="144" t="s">
        <v>1397</v>
      </c>
      <c r="K359" s="144" t="s">
        <v>1398</v>
      </c>
    </row>
    <row r="360" spans="1:11" ht="25.5" x14ac:dyDescent="0.2">
      <c r="A360" s="142"/>
      <c r="B360" s="144">
        <v>375</v>
      </c>
      <c r="C360" s="144">
        <v>2026</v>
      </c>
      <c r="D360" s="144" t="s">
        <v>746</v>
      </c>
      <c r="E360" s="144" t="s">
        <v>0</v>
      </c>
      <c r="F360" s="145">
        <v>46204</v>
      </c>
      <c r="G360" s="144">
        <v>0</v>
      </c>
      <c r="H360" s="144" t="s">
        <v>732</v>
      </c>
      <c r="I360" s="143"/>
      <c r="J360" s="144" t="s">
        <v>1399</v>
      </c>
      <c r="K360" s="144" t="s">
        <v>1400</v>
      </c>
    </row>
    <row r="361" spans="1:11" x14ac:dyDescent="0.2">
      <c r="A361" s="142"/>
      <c r="B361" s="144">
        <v>376</v>
      </c>
      <c r="C361" s="144">
        <v>2026</v>
      </c>
      <c r="D361" s="144" t="s">
        <v>746</v>
      </c>
      <c r="E361" s="144" t="s">
        <v>0</v>
      </c>
      <c r="F361" s="145">
        <v>46204</v>
      </c>
      <c r="G361" s="144">
        <v>0</v>
      </c>
      <c r="H361" s="144" t="s">
        <v>732</v>
      </c>
      <c r="I361" s="144">
        <v>376</v>
      </c>
      <c r="J361" s="144" t="s">
        <v>1401</v>
      </c>
      <c r="K361" s="144" t="s">
        <v>1402</v>
      </c>
    </row>
    <row r="362" spans="1:11" x14ac:dyDescent="0.2">
      <c r="A362" s="142"/>
      <c r="B362" s="144">
        <v>377</v>
      </c>
      <c r="C362" s="144">
        <v>2026</v>
      </c>
      <c r="D362" s="144" t="s">
        <v>746</v>
      </c>
      <c r="E362" s="144" t="s">
        <v>0</v>
      </c>
      <c r="F362" s="145">
        <v>46204</v>
      </c>
      <c r="G362" s="144">
        <v>0</v>
      </c>
      <c r="H362" s="144" t="s">
        <v>732</v>
      </c>
      <c r="I362" s="144">
        <v>377</v>
      </c>
      <c r="J362" s="144" t="s">
        <v>1403</v>
      </c>
      <c r="K362" s="144" t="s">
        <v>1404</v>
      </c>
    </row>
    <row r="363" spans="1:11" ht="25.5" x14ac:dyDescent="0.2">
      <c r="A363" s="142"/>
      <c r="B363" s="144">
        <v>378</v>
      </c>
      <c r="C363" s="144">
        <v>2026</v>
      </c>
      <c r="D363" s="144" t="s">
        <v>746</v>
      </c>
      <c r="E363" s="144" t="s">
        <v>0</v>
      </c>
      <c r="F363" s="145">
        <v>46204</v>
      </c>
      <c r="G363" s="144">
        <v>0</v>
      </c>
      <c r="H363" s="144" t="s">
        <v>732</v>
      </c>
      <c r="I363" s="144">
        <v>378</v>
      </c>
      <c r="J363" s="144" t="s">
        <v>1405</v>
      </c>
      <c r="K363" s="144" t="s">
        <v>1406</v>
      </c>
    </row>
    <row r="364" spans="1:11" x14ac:dyDescent="0.2">
      <c r="A364" s="142"/>
      <c r="B364" s="144">
        <v>379</v>
      </c>
      <c r="C364" s="144">
        <v>2026</v>
      </c>
      <c r="D364" s="144" t="s">
        <v>746</v>
      </c>
      <c r="E364" s="144" t="s">
        <v>0</v>
      </c>
      <c r="F364" s="145">
        <v>46204</v>
      </c>
      <c r="G364" s="144">
        <v>0</v>
      </c>
      <c r="H364" s="144" t="s">
        <v>732</v>
      </c>
      <c r="I364" s="143"/>
      <c r="J364" s="144" t="s">
        <v>851</v>
      </c>
      <c r="K364" s="143"/>
    </row>
    <row r="365" spans="1:11" x14ac:dyDescent="0.2">
      <c r="A365" s="142"/>
      <c r="B365" s="144">
        <v>380</v>
      </c>
      <c r="C365" s="144">
        <v>2026</v>
      </c>
      <c r="D365" s="144" t="s">
        <v>746</v>
      </c>
      <c r="E365" s="144" t="s">
        <v>0</v>
      </c>
      <c r="F365" s="145">
        <v>46204</v>
      </c>
      <c r="G365" s="144">
        <v>0</v>
      </c>
      <c r="H365" s="144" t="s">
        <v>732</v>
      </c>
      <c r="I365" s="143"/>
      <c r="J365" s="144" t="s">
        <v>1407</v>
      </c>
      <c r="K365" s="143"/>
    </row>
    <row r="366" spans="1:11" x14ac:dyDescent="0.2">
      <c r="A366" s="142"/>
      <c r="B366" s="144">
        <v>381</v>
      </c>
      <c r="C366" s="144">
        <v>2026</v>
      </c>
      <c r="D366" s="144" t="s">
        <v>746</v>
      </c>
      <c r="E366" s="144" t="s">
        <v>0</v>
      </c>
      <c r="F366" s="145">
        <v>46204</v>
      </c>
      <c r="G366" s="144">
        <v>0</v>
      </c>
      <c r="H366" s="144" t="s">
        <v>732</v>
      </c>
      <c r="I366" s="144">
        <v>381</v>
      </c>
      <c r="J366" s="144" t="s">
        <v>1408</v>
      </c>
      <c r="K366" s="144" t="s">
        <v>1409</v>
      </c>
    </row>
    <row r="367" spans="1:11" x14ac:dyDescent="0.2">
      <c r="A367" s="142"/>
      <c r="B367" s="144">
        <v>385</v>
      </c>
      <c r="C367" s="144">
        <v>2026</v>
      </c>
      <c r="D367" s="144" t="s">
        <v>746</v>
      </c>
      <c r="E367" s="144" t="s">
        <v>0</v>
      </c>
      <c r="F367" s="145">
        <v>46224</v>
      </c>
      <c r="G367" s="144">
        <v>0</v>
      </c>
      <c r="H367" s="144" t="s">
        <v>732</v>
      </c>
      <c r="I367" s="143"/>
      <c r="J367" s="144" t="s">
        <v>1410</v>
      </c>
      <c r="K367" s="144" t="s">
        <v>1411</v>
      </c>
    </row>
    <row r="368" spans="1:11" ht="25.5" x14ac:dyDescent="0.2">
      <c r="A368" s="142"/>
      <c r="B368" s="144">
        <v>386</v>
      </c>
      <c r="C368" s="144">
        <v>2026</v>
      </c>
      <c r="D368" s="144" t="s">
        <v>746</v>
      </c>
      <c r="E368" s="144" t="s">
        <v>0</v>
      </c>
      <c r="F368" s="145">
        <v>46204</v>
      </c>
      <c r="G368" s="144">
        <v>0</v>
      </c>
      <c r="H368" s="144" t="s">
        <v>732</v>
      </c>
      <c r="I368" s="143"/>
      <c r="J368" s="144" t="s">
        <v>1412</v>
      </c>
      <c r="K368" s="144" t="s">
        <v>1413</v>
      </c>
    </row>
    <row r="369" spans="1:11" x14ac:dyDescent="0.2">
      <c r="A369" s="142"/>
      <c r="B369" s="144">
        <v>387</v>
      </c>
      <c r="C369" s="144">
        <v>2026</v>
      </c>
      <c r="D369" s="144" t="s">
        <v>746</v>
      </c>
      <c r="E369" s="144" t="s">
        <v>0</v>
      </c>
      <c r="F369" s="145">
        <v>46204</v>
      </c>
      <c r="G369" s="144">
        <v>0</v>
      </c>
      <c r="H369" s="144" t="s">
        <v>732</v>
      </c>
      <c r="I369" s="143"/>
      <c r="J369" s="144" t="s">
        <v>1367</v>
      </c>
      <c r="K369" s="143"/>
    </row>
    <row r="370" spans="1:11" x14ac:dyDescent="0.2">
      <c r="A370" s="142"/>
      <c r="B370" s="144">
        <v>147</v>
      </c>
      <c r="C370" s="144">
        <v>2026</v>
      </c>
      <c r="D370" s="144" t="s">
        <v>1028</v>
      </c>
      <c r="E370" s="144" t="s">
        <v>0</v>
      </c>
      <c r="F370" s="145">
        <v>46055</v>
      </c>
      <c r="G370" s="144">
        <v>4.5599999999999996</v>
      </c>
      <c r="H370" s="144" t="s">
        <v>732</v>
      </c>
      <c r="I370" s="144" t="s">
        <v>1414</v>
      </c>
      <c r="J370" s="144" t="s">
        <v>1415</v>
      </c>
      <c r="K370" s="144" t="s">
        <v>1416</v>
      </c>
    </row>
    <row r="371" spans="1:11" x14ac:dyDescent="0.2">
      <c r="A371" s="142"/>
      <c r="B371" s="144">
        <v>139</v>
      </c>
      <c r="C371" s="144">
        <v>2026</v>
      </c>
      <c r="D371" s="144" t="s">
        <v>1028</v>
      </c>
      <c r="E371" s="144" t="s">
        <v>0</v>
      </c>
      <c r="F371" s="145">
        <v>46024</v>
      </c>
      <c r="G371" s="144">
        <v>44.79</v>
      </c>
      <c r="H371" s="144" t="s">
        <v>732</v>
      </c>
      <c r="I371" s="144" t="s">
        <v>739</v>
      </c>
      <c r="J371" s="144" t="s">
        <v>1417</v>
      </c>
      <c r="K371" s="144" t="s">
        <v>1418</v>
      </c>
    </row>
    <row r="372" spans="1:11" ht="25.5" x14ac:dyDescent="0.2">
      <c r="A372" s="142"/>
      <c r="B372" s="144">
        <v>372</v>
      </c>
      <c r="C372" s="144">
        <v>2026</v>
      </c>
      <c r="D372" s="144" t="s">
        <v>1028</v>
      </c>
      <c r="E372" s="144" t="s">
        <v>0</v>
      </c>
      <c r="F372" s="145">
        <v>46169</v>
      </c>
      <c r="G372" s="144">
        <v>193.29</v>
      </c>
      <c r="H372" s="144" t="s">
        <v>732</v>
      </c>
      <c r="I372" s="144">
        <v>372</v>
      </c>
      <c r="J372" s="144" t="s">
        <v>1419</v>
      </c>
      <c r="K372" s="144" t="s">
        <v>1420</v>
      </c>
    </row>
    <row r="373" spans="1:11" x14ac:dyDescent="0.2">
      <c r="A373" s="142"/>
      <c r="B373" s="144">
        <v>141</v>
      </c>
      <c r="C373" s="144">
        <v>2026</v>
      </c>
      <c r="D373" s="144" t="s">
        <v>1028</v>
      </c>
      <c r="E373" s="144" t="s">
        <v>0</v>
      </c>
      <c r="F373" s="145">
        <v>46052</v>
      </c>
      <c r="G373" s="144">
        <v>626.19000000000005</v>
      </c>
      <c r="H373" s="144" t="s">
        <v>732</v>
      </c>
      <c r="I373" s="144" t="s">
        <v>739</v>
      </c>
      <c r="J373" s="144" t="s">
        <v>1421</v>
      </c>
      <c r="K373" s="144" t="s">
        <v>1422</v>
      </c>
    </row>
    <row r="374" spans="1:11" x14ac:dyDescent="0.2">
      <c r="A374" s="142"/>
      <c r="B374" s="144">
        <v>143</v>
      </c>
      <c r="C374" s="144">
        <v>2026</v>
      </c>
      <c r="D374" s="144" t="s">
        <v>1028</v>
      </c>
      <c r="E374" s="144" t="s">
        <v>0</v>
      </c>
      <c r="F374" s="145">
        <v>46112</v>
      </c>
      <c r="G374" s="147">
        <v>1590.65</v>
      </c>
      <c r="H374" s="144" t="s">
        <v>732</v>
      </c>
      <c r="I374" s="144" t="s">
        <v>739</v>
      </c>
      <c r="J374" s="144" t="s">
        <v>1423</v>
      </c>
      <c r="K374" s="144" t="s">
        <v>1424</v>
      </c>
    </row>
    <row r="375" spans="1:11" x14ac:dyDescent="0.2">
      <c r="A375" s="142"/>
      <c r="B375" s="144">
        <v>360</v>
      </c>
      <c r="C375" s="144">
        <v>2026</v>
      </c>
      <c r="D375" s="144" t="s">
        <v>1028</v>
      </c>
      <c r="E375" s="144" t="s">
        <v>0</v>
      </c>
      <c r="F375" s="145">
        <v>46142</v>
      </c>
      <c r="G375" s="147">
        <v>2194.7800000000002</v>
      </c>
      <c r="H375" s="144" t="s">
        <v>732</v>
      </c>
      <c r="I375" s="143"/>
      <c r="J375" s="144" t="s">
        <v>1425</v>
      </c>
      <c r="K375" s="144" t="s">
        <v>1426</v>
      </c>
    </row>
    <row r="376" spans="1:11" x14ac:dyDescent="0.2">
      <c r="A376" s="142"/>
      <c r="B376" s="144">
        <v>361</v>
      </c>
      <c r="C376" s="144">
        <v>2026</v>
      </c>
      <c r="D376" s="144" t="s">
        <v>1028</v>
      </c>
      <c r="E376" s="144" t="s">
        <v>0</v>
      </c>
      <c r="F376" s="145">
        <v>46173</v>
      </c>
      <c r="G376" s="147">
        <v>2987.1</v>
      </c>
      <c r="H376" s="144" t="s">
        <v>732</v>
      </c>
      <c r="I376" s="143"/>
      <c r="J376" s="144" t="s">
        <v>1427</v>
      </c>
      <c r="K376" s="144" t="s">
        <v>1428</v>
      </c>
    </row>
    <row r="377" spans="1:11" x14ac:dyDescent="0.2">
      <c r="A377" s="142"/>
      <c r="B377" s="144">
        <v>142</v>
      </c>
      <c r="C377" s="144">
        <v>2026</v>
      </c>
      <c r="D377" s="144" t="s">
        <v>1028</v>
      </c>
      <c r="E377" s="144" t="s">
        <v>0</v>
      </c>
      <c r="F377" s="145">
        <v>46080</v>
      </c>
      <c r="G377" s="147">
        <v>58394.49</v>
      </c>
      <c r="H377" s="144" t="s">
        <v>732</v>
      </c>
      <c r="I377" s="144" t="s">
        <v>739</v>
      </c>
      <c r="J377" s="144" t="s">
        <v>1429</v>
      </c>
      <c r="K377" s="144" t="s">
        <v>1430</v>
      </c>
    </row>
    <row r="378" spans="1:11" x14ac:dyDescent="0.2">
      <c r="A378" s="142"/>
      <c r="B378" s="144">
        <v>76</v>
      </c>
      <c r="C378" s="144">
        <v>2026</v>
      </c>
      <c r="D378" s="144" t="s">
        <v>746</v>
      </c>
      <c r="E378" s="144" t="s">
        <v>0</v>
      </c>
      <c r="F378" s="145">
        <v>46030</v>
      </c>
      <c r="G378" s="147">
        <v>89450</v>
      </c>
      <c r="H378" s="144" t="s">
        <v>732</v>
      </c>
      <c r="I378" s="143"/>
      <c r="J378" s="144" t="s">
        <v>1431</v>
      </c>
      <c r="K378" s="144" t="s">
        <v>1432</v>
      </c>
    </row>
    <row r="379" spans="1:11" ht="25.5" x14ac:dyDescent="0.2">
      <c r="A379" s="142"/>
      <c r="B379" s="144">
        <v>151</v>
      </c>
      <c r="C379" s="144">
        <v>2026</v>
      </c>
      <c r="D379" s="144" t="s">
        <v>1028</v>
      </c>
      <c r="E379" s="144" t="s">
        <v>0</v>
      </c>
      <c r="F379" s="145">
        <v>46052</v>
      </c>
      <c r="G379" s="147">
        <v>107193</v>
      </c>
      <c r="H379" s="144" t="s">
        <v>732</v>
      </c>
      <c r="I379" s="144" t="s">
        <v>1433</v>
      </c>
      <c r="J379" s="144" t="s">
        <v>1434</v>
      </c>
      <c r="K379" s="144" t="s">
        <v>1435</v>
      </c>
    </row>
    <row r="380" spans="1:11" x14ac:dyDescent="0.2">
      <c r="A380" s="142"/>
      <c r="B380" s="144">
        <v>384</v>
      </c>
      <c r="C380" s="144">
        <v>2026</v>
      </c>
      <c r="D380" s="144" t="s">
        <v>1028</v>
      </c>
      <c r="E380" s="144" t="s">
        <v>0</v>
      </c>
      <c r="F380" s="145">
        <v>46204</v>
      </c>
      <c r="G380" s="147">
        <v>147148.13</v>
      </c>
      <c r="H380" s="144" t="s">
        <v>732</v>
      </c>
      <c r="I380" s="143"/>
      <c r="J380" s="144" t="s">
        <v>1436</v>
      </c>
      <c r="K380" s="144" t="s">
        <v>1437</v>
      </c>
    </row>
    <row r="381" spans="1:11" x14ac:dyDescent="0.2">
      <c r="A381" s="142"/>
      <c r="B381" s="144">
        <v>95</v>
      </c>
      <c r="C381" s="144">
        <v>2026</v>
      </c>
      <c r="D381" s="144" t="s">
        <v>1028</v>
      </c>
      <c r="E381" s="144" t="s">
        <v>0</v>
      </c>
      <c r="F381" s="145">
        <v>46101</v>
      </c>
      <c r="G381" s="147">
        <v>200942.94</v>
      </c>
      <c r="H381" s="144" t="s">
        <v>732</v>
      </c>
      <c r="I381" s="144">
        <v>95</v>
      </c>
      <c r="J381" s="144" t="s">
        <v>1438</v>
      </c>
      <c r="K381" s="144" t="s">
        <v>1439</v>
      </c>
    </row>
    <row r="382" spans="1:11" x14ac:dyDescent="0.2">
      <c r="A382" s="142"/>
      <c r="B382" s="144">
        <v>331</v>
      </c>
      <c r="C382" s="144">
        <v>2026</v>
      </c>
      <c r="D382" s="144" t="s">
        <v>1028</v>
      </c>
      <c r="E382" s="144" t="s">
        <v>0</v>
      </c>
      <c r="F382" s="145">
        <v>46203</v>
      </c>
      <c r="G382" s="147">
        <v>343027.01</v>
      </c>
      <c r="H382" s="144" t="s">
        <v>732</v>
      </c>
      <c r="I382" s="144">
        <v>331</v>
      </c>
      <c r="J382" s="144" t="s">
        <v>1440</v>
      </c>
      <c r="K382" s="144" t="s">
        <v>1441</v>
      </c>
    </row>
    <row r="383" spans="1:11" x14ac:dyDescent="0.2">
      <c r="A383" s="142"/>
      <c r="B383" s="144">
        <v>382</v>
      </c>
      <c r="C383" s="144">
        <v>2026</v>
      </c>
      <c r="D383" s="144" t="s">
        <v>1028</v>
      </c>
      <c r="E383" s="144" t="s">
        <v>0</v>
      </c>
      <c r="F383" s="145">
        <v>46204</v>
      </c>
      <c r="G383" s="147">
        <v>751983.89</v>
      </c>
      <c r="H383" s="144" t="s">
        <v>732</v>
      </c>
      <c r="I383" s="143"/>
      <c r="J383" s="144" t="s">
        <v>1442</v>
      </c>
      <c r="K383" s="144" t="s">
        <v>1443</v>
      </c>
    </row>
    <row r="384" spans="1:11" x14ac:dyDescent="0.2">
      <c r="A384" s="142"/>
      <c r="B384" s="144">
        <v>383</v>
      </c>
      <c r="C384" s="144">
        <v>2026</v>
      </c>
      <c r="D384" s="144" t="s">
        <v>1028</v>
      </c>
      <c r="E384" s="144" t="s">
        <v>0</v>
      </c>
      <c r="F384" s="145">
        <v>46204</v>
      </c>
      <c r="G384" s="147">
        <v>1027000</v>
      </c>
      <c r="H384" s="144" t="s">
        <v>732</v>
      </c>
      <c r="I384" s="143"/>
      <c r="J384" s="144" t="s">
        <v>1444</v>
      </c>
      <c r="K384" s="144" t="s">
        <v>1445</v>
      </c>
    </row>
    <row r="385" spans="1:11" x14ac:dyDescent="0.2">
      <c r="A385" s="142"/>
      <c r="B385" s="144">
        <v>6</v>
      </c>
      <c r="C385" s="144">
        <v>2026</v>
      </c>
      <c r="D385" s="144" t="s">
        <v>1028</v>
      </c>
      <c r="E385" s="144" t="s">
        <v>0</v>
      </c>
      <c r="F385" s="145">
        <v>46048</v>
      </c>
      <c r="G385" s="147">
        <v>1348742.71</v>
      </c>
      <c r="H385" s="144" t="s">
        <v>732</v>
      </c>
      <c r="I385" s="144">
        <v>6</v>
      </c>
      <c r="J385" s="144" t="s">
        <v>1446</v>
      </c>
      <c r="K385" s="144" t="s">
        <v>1447</v>
      </c>
    </row>
    <row r="386" spans="1:11" ht="25.5" x14ac:dyDescent="0.2">
      <c r="A386" s="142"/>
      <c r="B386" s="144">
        <v>366</v>
      </c>
      <c r="C386" s="144">
        <v>2026</v>
      </c>
      <c r="D386" s="144" t="s">
        <v>1028</v>
      </c>
      <c r="E386" s="144" t="s">
        <v>0</v>
      </c>
      <c r="F386" s="145">
        <v>46190</v>
      </c>
      <c r="G386" s="147">
        <v>1420000</v>
      </c>
      <c r="H386" s="144" t="s">
        <v>732</v>
      </c>
      <c r="I386" s="144" t="s">
        <v>1448</v>
      </c>
      <c r="J386" s="144" t="s">
        <v>1449</v>
      </c>
      <c r="K386" s="144" t="s">
        <v>1450</v>
      </c>
    </row>
    <row r="387" spans="1:11" ht="25.5" x14ac:dyDescent="0.2">
      <c r="A387" s="142"/>
      <c r="B387" s="144">
        <v>365</v>
      </c>
      <c r="C387" s="144">
        <v>2026</v>
      </c>
      <c r="D387" s="144" t="s">
        <v>1028</v>
      </c>
      <c r="E387" s="144" t="s">
        <v>0</v>
      </c>
      <c r="F387" s="145">
        <v>46174</v>
      </c>
      <c r="G387" s="147">
        <v>5580000</v>
      </c>
      <c r="H387" s="144" t="s">
        <v>732</v>
      </c>
      <c r="I387" s="144" t="s">
        <v>1451</v>
      </c>
      <c r="J387" s="144" t="s">
        <v>1452</v>
      </c>
      <c r="K387" s="144" t="s">
        <v>1453</v>
      </c>
    </row>
    <row r="388" spans="1:11" x14ac:dyDescent="0.2">
      <c r="A388" s="142"/>
      <c r="B388" s="144">
        <v>1</v>
      </c>
      <c r="C388" s="144">
        <v>2026</v>
      </c>
      <c r="D388" s="144" t="s">
        <v>1028</v>
      </c>
      <c r="E388" s="144" t="s">
        <v>0</v>
      </c>
      <c r="F388" s="145">
        <v>46024</v>
      </c>
      <c r="G388" s="147">
        <v>59152794.840000004</v>
      </c>
      <c r="H388" s="144" t="s">
        <v>732</v>
      </c>
      <c r="I388" s="144">
        <v>1</v>
      </c>
      <c r="J388" s="144" t="s">
        <v>1454</v>
      </c>
      <c r="K388" s="144" t="s">
        <v>1455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F42"/>
  <sheetViews>
    <sheetView topLeftCell="D38" zoomScaleNormal="100" workbookViewId="0">
      <selection activeCell="E41" sqref="E41"/>
    </sheetView>
  </sheetViews>
  <sheetFormatPr baseColWidth="10" defaultRowHeight="12.75" x14ac:dyDescent="0.2"/>
  <cols>
    <col min="1" max="1" width="1.33203125" customWidth="1"/>
    <col min="2" max="2" width="19.1640625" customWidth="1"/>
    <col min="3" max="3" width="44.6640625" customWidth="1"/>
    <col min="4" max="4" width="77.6640625" customWidth="1"/>
    <col min="5" max="5" width="45.1640625" customWidth="1"/>
    <col min="6" max="6" width="50.33203125" bestFit="1" customWidth="1"/>
  </cols>
  <sheetData>
    <row r="1" spans="2:6" ht="21" x14ac:dyDescent="0.2">
      <c r="B1" s="438" t="s">
        <v>142</v>
      </c>
      <c r="C1" s="438"/>
      <c r="D1" s="438"/>
      <c r="E1" s="438"/>
      <c r="F1" s="438"/>
    </row>
    <row r="2" spans="2:6" ht="14.25" customHeight="1" x14ac:dyDescent="0.2">
      <c r="B2" s="414" t="s">
        <v>143</v>
      </c>
      <c r="C2" s="414"/>
      <c r="D2" s="414"/>
      <c r="E2" s="414"/>
      <c r="F2" s="414"/>
    </row>
    <row r="3" spans="2:6" ht="14.25" customHeight="1" x14ac:dyDescent="0.2">
      <c r="B3" s="414" t="s">
        <v>182</v>
      </c>
      <c r="C3" s="414"/>
      <c r="D3" s="414"/>
      <c r="E3" s="414"/>
      <c r="F3" s="414"/>
    </row>
    <row r="4" spans="2:6" ht="18.75" customHeight="1" x14ac:dyDescent="0.2"/>
    <row r="5" spans="2:6" ht="17.25" customHeight="1" x14ac:dyDescent="0.2">
      <c r="B5" s="24" t="s">
        <v>144</v>
      </c>
      <c r="C5" s="429" t="s">
        <v>296</v>
      </c>
      <c r="D5" s="429"/>
      <c r="E5" s="429"/>
      <c r="F5" s="429"/>
    </row>
    <row r="6" spans="2:6" ht="17.25" customHeight="1" x14ac:dyDescent="0.2">
      <c r="C6" s="429"/>
      <c r="D6" s="429"/>
      <c r="E6" s="429"/>
      <c r="F6" s="429"/>
    </row>
    <row r="7" spans="2:6" ht="17.25" customHeight="1" x14ac:dyDescent="0.2">
      <c r="C7" s="32"/>
      <c r="D7" s="32"/>
      <c r="E7" s="32"/>
      <c r="F7" s="32"/>
    </row>
    <row r="8" spans="2:6" ht="17.25" customHeight="1" x14ac:dyDescent="0.2">
      <c r="B8" s="64" t="s">
        <v>181</v>
      </c>
      <c r="C8" s="429" t="s">
        <v>184</v>
      </c>
      <c r="D8" s="429"/>
      <c r="E8" s="429"/>
      <c r="F8" s="429"/>
    </row>
    <row r="9" spans="2:6" ht="17.25" customHeight="1" x14ac:dyDescent="0.2">
      <c r="C9" s="429"/>
      <c r="D9" s="429"/>
      <c r="E9" s="429"/>
      <c r="F9" s="429"/>
    </row>
    <row r="10" spans="2:6" ht="15.75" customHeight="1" thickBot="1" x14ac:dyDescent="0.25">
      <c r="C10" s="430"/>
      <c r="D10" s="430"/>
      <c r="E10" s="430"/>
      <c r="F10" s="430"/>
    </row>
    <row r="11" spans="2:6" ht="15.75" customHeight="1" x14ac:dyDescent="0.2">
      <c r="C11" s="65"/>
      <c r="D11" s="65"/>
      <c r="E11" s="65"/>
      <c r="F11" s="65"/>
    </row>
    <row r="12" spans="2:6" ht="15.75" customHeight="1" thickBot="1" x14ac:dyDescent="0.25">
      <c r="C12" s="65"/>
      <c r="D12" s="65"/>
      <c r="E12" s="65"/>
      <c r="F12" s="65"/>
    </row>
    <row r="13" spans="2:6" ht="21.75" customHeight="1" x14ac:dyDescent="0.2">
      <c r="B13" s="411" t="s">
        <v>87</v>
      </c>
      <c r="C13" s="412"/>
      <c r="D13" s="412"/>
      <c r="E13" s="412"/>
      <c r="F13" s="413"/>
    </row>
    <row r="14" spans="2:6" s="1" customFormat="1" ht="17.25" customHeight="1" x14ac:dyDescent="0.2">
      <c r="B14" s="2" t="s">
        <v>88</v>
      </c>
      <c r="C14" s="3" t="s">
        <v>89</v>
      </c>
      <c r="D14" s="3" t="s">
        <v>90</v>
      </c>
      <c r="E14" s="3" t="s">
        <v>91</v>
      </c>
      <c r="F14" s="4" t="s">
        <v>92</v>
      </c>
    </row>
    <row r="15" spans="2:6" ht="15.75" customHeight="1" x14ac:dyDescent="0.2">
      <c r="B15" s="415" t="s">
        <v>145</v>
      </c>
      <c r="C15" s="417" t="s">
        <v>146</v>
      </c>
      <c r="D15" s="7" t="s">
        <v>147</v>
      </c>
      <c r="E15" s="8" t="s">
        <v>149</v>
      </c>
      <c r="F15" s="9" t="s">
        <v>149</v>
      </c>
    </row>
    <row r="16" spans="2:6" ht="15.75" customHeight="1" x14ac:dyDescent="0.2">
      <c r="B16" s="416"/>
      <c r="C16" s="418"/>
      <c r="D16" s="7" t="s">
        <v>148</v>
      </c>
      <c r="E16" s="8" t="s">
        <v>150</v>
      </c>
      <c r="F16" s="9" t="s">
        <v>150</v>
      </c>
    </row>
    <row r="17" spans="2:6" ht="23.25" customHeight="1" x14ac:dyDescent="0.2">
      <c r="B17" s="10" t="s">
        <v>93</v>
      </c>
      <c r="C17" s="11" t="s">
        <v>94</v>
      </c>
      <c r="D17" s="12" t="s">
        <v>95</v>
      </c>
      <c r="E17" s="13" t="s">
        <v>96</v>
      </c>
      <c r="F17" s="14" t="s">
        <v>73</v>
      </c>
    </row>
    <row r="18" spans="2:6" ht="15" customHeight="1" x14ac:dyDescent="0.2">
      <c r="B18" s="415" t="s">
        <v>97</v>
      </c>
      <c r="C18" s="417" t="s">
        <v>98</v>
      </c>
      <c r="D18" s="7" t="s">
        <v>99</v>
      </c>
      <c r="E18" s="8" t="s">
        <v>100</v>
      </c>
      <c r="F18" s="9" t="s">
        <v>151</v>
      </c>
    </row>
    <row r="19" spans="2:6" ht="15" customHeight="1" x14ac:dyDescent="0.2">
      <c r="B19" s="419"/>
      <c r="C19" s="420"/>
      <c r="D19" s="7" t="s">
        <v>152</v>
      </c>
      <c r="E19" s="8" t="s">
        <v>153</v>
      </c>
      <c r="F19" s="9" t="s">
        <v>154</v>
      </c>
    </row>
    <row r="20" spans="2:6" ht="15" customHeight="1" x14ac:dyDescent="0.2">
      <c r="B20" s="419"/>
      <c r="C20" s="420"/>
      <c r="D20" s="7" t="s">
        <v>155</v>
      </c>
      <c r="E20" s="8" t="s">
        <v>156</v>
      </c>
      <c r="F20" s="9" t="s">
        <v>157</v>
      </c>
    </row>
    <row r="21" spans="2:6" ht="15" customHeight="1" x14ac:dyDescent="0.2">
      <c r="B21" s="416"/>
      <c r="C21" s="418"/>
      <c r="D21" s="7" t="s">
        <v>158</v>
      </c>
      <c r="E21" s="8" t="s">
        <v>159</v>
      </c>
      <c r="F21" s="9" t="s">
        <v>160</v>
      </c>
    </row>
    <row r="22" spans="2:6" ht="23.25" customHeight="1" x14ac:dyDescent="0.2">
      <c r="B22" s="10" t="s">
        <v>101</v>
      </c>
      <c r="C22" s="11" t="s">
        <v>102</v>
      </c>
      <c r="D22" s="12" t="s">
        <v>103</v>
      </c>
      <c r="E22" s="13" t="s">
        <v>104</v>
      </c>
      <c r="F22" s="14" t="s">
        <v>105</v>
      </c>
    </row>
    <row r="23" spans="2:6" ht="23.25" customHeight="1" x14ac:dyDescent="0.2">
      <c r="B23" s="5" t="s">
        <v>106</v>
      </c>
      <c r="C23" s="6" t="s">
        <v>107</v>
      </c>
      <c r="D23" s="7" t="s">
        <v>108</v>
      </c>
      <c r="E23" s="8" t="s">
        <v>109</v>
      </c>
      <c r="F23" s="9" t="s">
        <v>110</v>
      </c>
    </row>
    <row r="24" spans="2:6" ht="23.25" customHeight="1" thickBot="1" x14ac:dyDescent="0.25">
      <c r="B24" s="27" t="s">
        <v>111</v>
      </c>
      <c r="C24" s="28" t="s">
        <v>112</v>
      </c>
      <c r="D24" s="29" t="s">
        <v>113</v>
      </c>
      <c r="E24" s="30" t="s">
        <v>114</v>
      </c>
      <c r="F24" s="31" t="s">
        <v>115</v>
      </c>
    </row>
    <row r="25" spans="2:6" ht="13.5" thickBot="1" x14ac:dyDescent="0.25">
      <c r="B25" s="20"/>
      <c r="C25" s="20"/>
      <c r="D25" s="20"/>
      <c r="E25" s="20"/>
      <c r="F25" s="20"/>
    </row>
    <row r="26" spans="2:6" ht="21.75" customHeight="1" x14ac:dyDescent="0.2">
      <c r="B26" s="411" t="s">
        <v>116</v>
      </c>
      <c r="C26" s="412"/>
      <c r="D26" s="412"/>
      <c r="E26" s="412"/>
      <c r="F26" s="413"/>
    </row>
    <row r="27" spans="2:6" s="1" customFormat="1" ht="17.25" customHeight="1" x14ac:dyDescent="0.2">
      <c r="B27" s="2" t="s">
        <v>88</v>
      </c>
      <c r="C27" s="3" t="s">
        <v>89</v>
      </c>
      <c r="D27" s="3" t="s">
        <v>90</v>
      </c>
      <c r="E27" s="3" t="s">
        <v>91</v>
      </c>
      <c r="F27" s="4" t="s">
        <v>92</v>
      </c>
    </row>
    <row r="28" spans="2:6" ht="15" customHeight="1" x14ac:dyDescent="0.2">
      <c r="B28" s="415" t="s">
        <v>117</v>
      </c>
      <c r="C28" s="417" t="s">
        <v>118</v>
      </c>
      <c r="D28" s="431" t="s">
        <v>119</v>
      </c>
      <c r="E28" s="8" t="s">
        <v>161</v>
      </c>
      <c r="F28" s="9" t="s">
        <v>162</v>
      </c>
    </row>
    <row r="29" spans="2:6" ht="15" customHeight="1" x14ac:dyDescent="0.2">
      <c r="B29" s="419"/>
      <c r="C29" s="420"/>
      <c r="D29" s="432"/>
      <c r="E29" s="8" t="s">
        <v>163</v>
      </c>
      <c r="F29" s="9" t="s">
        <v>164</v>
      </c>
    </row>
    <row r="30" spans="2:6" ht="15" customHeight="1" x14ac:dyDescent="0.2">
      <c r="B30" s="416"/>
      <c r="C30" s="418"/>
      <c r="D30" s="433"/>
      <c r="E30" s="8" t="s">
        <v>165</v>
      </c>
      <c r="F30" s="9" t="s">
        <v>166</v>
      </c>
    </row>
    <row r="31" spans="2:6" ht="15" customHeight="1" x14ac:dyDescent="0.2">
      <c r="B31" s="421" t="s">
        <v>120</v>
      </c>
      <c r="C31" s="426" t="s">
        <v>121</v>
      </c>
      <c r="D31" s="434" t="s">
        <v>122</v>
      </c>
      <c r="E31" s="13" t="s">
        <v>167</v>
      </c>
      <c r="F31" s="14" t="s">
        <v>168</v>
      </c>
    </row>
    <row r="32" spans="2:6" ht="15" customHeight="1" x14ac:dyDescent="0.2">
      <c r="B32" s="422"/>
      <c r="C32" s="427"/>
      <c r="D32" s="435"/>
      <c r="E32" s="25" t="s">
        <v>169</v>
      </c>
      <c r="F32" s="26" t="s">
        <v>170</v>
      </c>
    </row>
    <row r="33" spans="2:6" ht="15" customHeight="1" x14ac:dyDescent="0.2">
      <c r="B33" s="423"/>
      <c r="C33" s="428"/>
      <c r="D33" s="436"/>
      <c r="E33" s="25" t="s">
        <v>171</v>
      </c>
      <c r="F33" s="26" t="s">
        <v>172</v>
      </c>
    </row>
    <row r="34" spans="2:6" ht="15" customHeight="1" x14ac:dyDescent="0.2">
      <c r="B34" s="415" t="s">
        <v>123</v>
      </c>
      <c r="C34" s="417" t="s">
        <v>124</v>
      </c>
      <c r="D34" s="431" t="s">
        <v>125</v>
      </c>
      <c r="E34" s="8" t="s">
        <v>173</v>
      </c>
      <c r="F34" s="9" t="s">
        <v>174</v>
      </c>
    </row>
    <row r="35" spans="2:6" ht="15" customHeight="1" x14ac:dyDescent="0.2">
      <c r="B35" s="419"/>
      <c r="C35" s="420"/>
      <c r="D35" s="432"/>
      <c r="E35" s="8" t="s">
        <v>175</v>
      </c>
      <c r="F35" s="9" t="s">
        <v>176</v>
      </c>
    </row>
    <row r="36" spans="2:6" ht="15" customHeight="1" thickBot="1" x14ac:dyDescent="0.25">
      <c r="B36" s="424"/>
      <c r="C36" s="425"/>
      <c r="D36" s="437"/>
      <c r="E36" s="18" t="s">
        <v>177</v>
      </c>
      <c r="F36" s="19" t="s">
        <v>178</v>
      </c>
    </row>
    <row r="37" spans="2:6" ht="16.5" thickBot="1" x14ac:dyDescent="0.3">
      <c r="B37" s="21"/>
      <c r="C37" s="22"/>
      <c r="D37" s="22"/>
      <c r="E37" s="23"/>
      <c r="F37" s="23"/>
    </row>
    <row r="38" spans="2:6" ht="21.75" customHeight="1" x14ac:dyDescent="0.2">
      <c r="B38" s="411" t="s">
        <v>126</v>
      </c>
      <c r="C38" s="412"/>
      <c r="D38" s="412"/>
      <c r="E38" s="412"/>
      <c r="F38" s="413"/>
    </row>
    <row r="39" spans="2:6" s="1" customFormat="1" ht="17.25" customHeight="1" x14ac:dyDescent="0.2">
      <c r="B39" s="2" t="s">
        <v>88</v>
      </c>
      <c r="C39" s="3" t="s">
        <v>89</v>
      </c>
      <c r="D39" s="3" t="s">
        <v>90</v>
      </c>
      <c r="E39" s="3" t="s">
        <v>91</v>
      </c>
      <c r="F39" s="4" t="s">
        <v>92</v>
      </c>
    </row>
    <row r="40" spans="2:6" ht="42" customHeight="1" x14ac:dyDescent="0.2">
      <c r="B40" s="5" t="s">
        <v>127</v>
      </c>
      <c r="C40" s="6" t="s">
        <v>128</v>
      </c>
      <c r="D40" s="7" t="s">
        <v>129</v>
      </c>
      <c r="E40" s="8" t="s">
        <v>136</v>
      </c>
      <c r="F40" s="9" t="s">
        <v>139</v>
      </c>
    </row>
    <row r="41" spans="2:6" ht="42" customHeight="1" x14ac:dyDescent="0.2">
      <c r="B41" s="10" t="s">
        <v>130</v>
      </c>
      <c r="C41" s="11" t="s">
        <v>131</v>
      </c>
      <c r="D41" s="12" t="s">
        <v>132</v>
      </c>
      <c r="E41" s="13" t="s">
        <v>137</v>
      </c>
      <c r="F41" s="14" t="s">
        <v>140</v>
      </c>
    </row>
    <row r="42" spans="2:6" ht="65.25" customHeight="1" thickBot="1" x14ac:dyDescent="0.25">
      <c r="B42" s="15" t="s">
        <v>133</v>
      </c>
      <c r="C42" s="16" t="s">
        <v>134</v>
      </c>
      <c r="D42" s="17" t="s">
        <v>135</v>
      </c>
      <c r="E42" s="18" t="s">
        <v>138</v>
      </c>
      <c r="F42" s="19" t="s">
        <v>141</v>
      </c>
    </row>
  </sheetData>
  <mergeCells count="21">
    <mergeCell ref="D34:D36"/>
    <mergeCell ref="B1:F1"/>
    <mergeCell ref="C5:F6"/>
    <mergeCell ref="B13:F13"/>
    <mergeCell ref="B26:F26"/>
    <mergeCell ref="B38:F38"/>
    <mergeCell ref="B3:F3"/>
    <mergeCell ref="B2:F2"/>
    <mergeCell ref="B15:B16"/>
    <mergeCell ref="C15:C16"/>
    <mergeCell ref="B18:B21"/>
    <mergeCell ref="C18:C21"/>
    <mergeCell ref="B28:B30"/>
    <mergeCell ref="B31:B33"/>
    <mergeCell ref="B34:B36"/>
    <mergeCell ref="C34:C36"/>
    <mergeCell ref="C31:C33"/>
    <mergeCell ref="C8:F10"/>
    <mergeCell ref="C28:C30"/>
    <mergeCell ref="D28:D30"/>
    <mergeCell ref="D31:D33"/>
  </mergeCells>
  <pageMargins left="0.19685039370078741" right="0.19685039370078741" top="0.39370078740157483" bottom="0.39370078740157483" header="0" footer="0"/>
  <pageSetup scale="59"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Plantilla Notas</vt:lpstr>
      <vt:lpstr>Hoja3</vt:lpstr>
      <vt:lpstr>Hoja1 (2)</vt:lpstr>
      <vt:lpstr>Hoja1</vt:lpstr>
      <vt:lpstr>Formulario Notas</vt:lpstr>
      <vt:lpstr>'Plantilla Notas'!Área_de_impresión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Online2PDF.com</dc:creator>
  <cp:lastModifiedBy>USUARIO</cp:lastModifiedBy>
  <cp:lastPrinted>2026-07-28T22:59:28Z</cp:lastPrinted>
  <dcterms:created xsi:type="dcterms:W3CDTF">2017-02-28T18:38:56Z</dcterms:created>
  <dcterms:modified xsi:type="dcterms:W3CDTF">2026-08-04T18:45:17Z</dcterms:modified>
</cp:coreProperties>
</file>